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650" tabRatio="794" activeTab="0"/>
  </bookViews>
  <sheets>
    <sheet name="belum menerima Akta 672" sheetId="1" r:id="rId1"/>
    <sheet name="rumusan pencapaian" sheetId="2" r:id="rId2"/>
  </sheets>
  <definedNames>
    <definedName name="__1Excel_BuiltIn_Print_Area_5_1">#N/A</definedName>
    <definedName name="__2Excel_BuiltIn_Print_Area_7_1">#N/A</definedName>
    <definedName name="__3Excel_BuiltIn_Print_Titles_5_1">#N/A</definedName>
    <definedName name="_1Excel_BuiltIn_Print_Area_5_1">#N/A</definedName>
    <definedName name="_2Excel_BuiltIn_Print_Area_7_1">#N/A</definedName>
    <definedName name="_3Excel_BuiltIn_Print_Titles_5_1">#N/A</definedName>
    <definedName name="Excel_BuiltIn_Print_Area_6">#N/A</definedName>
    <definedName name="Excel_BuiltIn_Print_Area_9">#N/A</definedName>
    <definedName name="Excel_BuiltIn_Print_Titles_9">#N/A</definedName>
  </definedNames>
  <calcPr fullCalcOnLoad="1"/>
</workbook>
</file>

<file path=xl/sharedStrings.xml><?xml version="1.0" encoding="utf-8"?>
<sst xmlns="http://schemas.openxmlformats.org/spreadsheetml/2006/main" count="3506" uniqueCount="2005">
  <si>
    <t>KRITERIA / SUB-KRITERIA / INDIKATOR SPB-PBT</t>
  </si>
  <si>
    <t>WAJARAN</t>
  </si>
  <si>
    <t>MARKAH</t>
  </si>
  <si>
    <t>JUSTIFIKASI</t>
  </si>
  <si>
    <t>DOKUMEN/REKOD YANG
DISEMAK</t>
  </si>
  <si>
    <t>PENILAIAN KENDIRI</t>
  </si>
  <si>
    <t>AKTA/PEKELILING/
GARIS PANDUAN</t>
  </si>
  <si>
    <t>1)</t>
  </si>
  <si>
    <t>PENGURUSAN</t>
  </si>
  <si>
    <t>1.1)</t>
  </si>
  <si>
    <t>Pengurusan Organisasi</t>
  </si>
  <si>
    <t>1.1.1)</t>
  </si>
  <si>
    <t>(i)</t>
  </si>
  <si>
    <t>*</t>
  </si>
  <si>
    <t>(ii)</t>
  </si>
  <si>
    <t>a)</t>
  </si>
  <si>
    <t>Ada KPI untuk output  semua dasar, program dan aktiviti utama PBT - 0.10</t>
  </si>
  <si>
    <t>b)</t>
  </si>
  <si>
    <t>Melaksanakan penilaian impak tetapi tiada tindakan susulan - 0.10</t>
  </si>
  <si>
    <t>(iii)</t>
  </si>
  <si>
    <t>Inisiatif untuk menjenamakan PBT</t>
  </si>
  <si>
    <t>Ada bukti sedang dalam tindakan untuk mengadakan usaha-usaha penjenamaan PBT - 0.10</t>
  </si>
  <si>
    <t>1.1.2)</t>
  </si>
  <si>
    <t xml:space="preserve">Program-program kualiti yang dilaksanakan </t>
  </si>
  <si>
    <t>Panduan Pelaksanaan MS ISO 9001:2008 Dalam Sektor Awam (1 Januari 2010)</t>
  </si>
  <si>
    <t>Semua perkhidmatan teras diberi persijilan ISO - 0.25</t>
  </si>
  <si>
    <t>50% - 99% perkhidmatan teras diberi persijilan ISO - 0.10</t>
  </si>
  <si>
    <t>Penandaarasan</t>
  </si>
  <si>
    <t>PKPA Bil.1/1999: Garis Panduan Pelaksanaan Penandaarasan  Dalam Perkhidmatan Awam.</t>
  </si>
  <si>
    <t>Sebagai pihak yang membuat rujukan - 0.10</t>
  </si>
  <si>
    <t>c)</t>
  </si>
  <si>
    <t>PKPA Bil.8/1991:Panduan Mengenai Manual Prosedur Kerja dan Fail Meja.</t>
  </si>
  <si>
    <t>d)</t>
  </si>
  <si>
    <t>Kumpulan KIK</t>
  </si>
  <si>
    <t>Panduan Mengenai Kumpulan Inovatif dan Kreatif (KIK) (1 November 2009)</t>
  </si>
  <si>
    <t>e)</t>
  </si>
  <si>
    <t>Inovasi dan kreativiti yang telah dihasilkan</t>
  </si>
  <si>
    <t xml:space="preserve">
</t>
  </si>
  <si>
    <t>Minit mesyuarat</t>
  </si>
  <si>
    <t>Salinan minit mesyuarat</t>
  </si>
  <si>
    <t>f)</t>
  </si>
  <si>
    <t>Telah melaksanakan program kualiti (mendapat sijil atau pengiktirafan) - 0.25</t>
  </si>
  <si>
    <t>g)</t>
  </si>
  <si>
    <t>Pelupusan Rekod Awam</t>
  </si>
  <si>
    <t>Seksyen 25, 26 dan 27 - Akta Arkib Negara 2003 (Akta 629)</t>
  </si>
  <si>
    <t>Mengemukakan rekod awam untuk dilupuskan kepada Arkib Negara- 0.25</t>
  </si>
  <si>
    <t>Dalam proses mengenal pasti rekod dilupuskan - 0.10</t>
  </si>
  <si>
    <t>Pengiktirafan Yang Diterima</t>
  </si>
  <si>
    <t xml:space="preserve">Sijil pengiktirafan prestasi kerja yang diterima di peringkat kebangsaan/ Negeri/ Daerah
</t>
  </si>
  <si>
    <t>1.1.3)</t>
  </si>
  <si>
    <t>Arahan YAB Perdana Menteri No. 1 Tahun 2014 berkenaan penubuhan Jawatankuasa Integriti dan Tadbir Urus (JITU)</t>
  </si>
  <si>
    <t>3 kali setahun mengikut terma yang ditetapkan - 0.25</t>
  </si>
  <si>
    <t>Minit mesyuarat yang telah dilaksanakan mengikut takwim mesyuarat</t>
  </si>
  <si>
    <t>2 kali setahun mengikut terma yang ditetapkan - 0.10</t>
  </si>
  <si>
    <t>Laporan JITU dikemukakan kepada PBN</t>
  </si>
  <si>
    <t>Semakan ke atas proses dan prosedur</t>
  </si>
  <si>
    <t>Proses / prosedur telah disemak dan diguna pakai - 0.25</t>
  </si>
  <si>
    <t>Dalam perancangan menyemak proses / prosedur bagi diguna pakai - 0.10</t>
  </si>
  <si>
    <t>1.1.4)</t>
  </si>
  <si>
    <t>Program dan aktiviti meningkatkan semangat berpasukan dan motivasi</t>
  </si>
  <si>
    <t>Ada program dilaksanakan - 0.25</t>
  </si>
  <si>
    <t>Peranan PBT untuk menggalakkan kerjasama ahli-ahli majlis dalam pasukan</t>
  </si>
  <si>
    <t>1.1.5)</t>
  </si>
  <si>
    <t>ICT Strategic Plan (ISP)</t>
  </si>
  <si>
    <t>Pelan Strategik ICT Sektor Awam Malaysia 2011 - 2015</t>
  </si>
  <si>
    <t>Ada ISP - 0.25</t>
  </si>
  <si>
    <t>Status pelaksanaan ISP</t>
  </si>
  <si>
    <t>Semua program dan aktiviti dapat dilaksanakan mengikut perancangan - 0.25</t>
  </si>
  <si>
    <t>Lebih 70% program dan aktiviti dapat dilaksanakan mengikut perancangan - 0.10</t>
  </si>
  <si>
    <t xml:space="preserve">Laman sesawang
</t>
  </si>
  <si>
    <t>Malaysian Government Portals and Website Assessment 2014 Self Assessment Manual by MSC</t>
  </si>
  <si>
    <t>Mempunyai 26 - 31 ciri-ciri asas mandatori laman web - 0.25</t>
  </si>
  <si>
    <t>Tarikh kemas kini laman sesawang tidak melebihi sebulan dari tarikh penggredan</t>
  </si>
  <si>
    <t>1.2)</t>
  </si>
  <si>
    <t>Pengurusan Kewangan dan Aset</t>
  </si>
  <si>
    <t xml:space="preserve">1.2.1) </t>
  </si>
  <si>
    <t>Pengurusan kewangan berkomputer</t>
  </si>
  <si>
    <t>Pekeliling Kemajuan Pentadbiran Awam Bil.1/2011</t>
  </si>
  <si>
    <t>Telah melaksanakan sepenuhnya - 0.25</t>
  </si>
  <si>
    <t>Dalam perancangan melaksanakannya - 0.10</t>
  </si>
  <si>
    <t>Prestasi kutipan hasil (cukai dan bukan cukai) berdasarkan anggaran</t>
  </si>
  <si>
    <t>Kutipan hasil melebihi 85% daripada anggaran - 0.25</t>
  </si>
  <si>
    <t>(iv)</t>
  </si>
  <si>
    <t>Prestasi kutipan tunggakan hasil cukai</t>
  </si>
  <si>
    <t>Kutipan tunggakan melebihi 50% - 0.25</t>
  </si>
  <si>
    <t>(v)</t>
  </si>
  <si>
    <t>Mempunyai 4 atau lebih usaha - 0.25</t>
  </si>
  <si>
    <t>(vi)</t>
  </si>
  <si>
    <t xml:space="preserve">Peningkatan pendapatan daripada sumber lain seperti lesen, bayaran &amp; kompaun (pendapatan hasil bukan cukai) berbanding dengan tahun sebelumnya </t>
  </si>
  <si>
    <t>Laporan kewangan / penyata pendapatan</t>
  </si>
  <si>
    <t>Salinan laporan kewangan / penyata pendapatan</t>
  </si>
  <si>
    <t>Peningkatan pendapatan melebihi 20% - 0.50</t>
  </si>
  <si>
    <t>Peningkatan pendapatan kurang 10% - 0.10</t>
  </si>
  <si>
    <t>(vii)</t>
  </si>
  <si>
    <t>Dokumen yang berkaitan yang menunjukkan : cth pemberian diskaun, cabutan bertuah, pendakwaan</t>
  </si>
  <si>
    <t>Salinan dokumen yang berkaitan yang menunjukkan : cth pemberian diskaun, cabutan bertuah, pendakwaan</t>
  </si>
  <si>
    <t>Mempunyai 3 atau lebih usaha - 0.25</t>
  </si>
  <si>
    <t>Mempunyai 1 - 2 usaha - 0.10</t>
  </si>
  <si>
    <t>(viii)</t>
  </si>
  <si>
    <t xml:space="preserve">Kedudukan nilai aset </t>
  </si>
  <si>
    <t>Mempunyai nilai aset melebihi 2 tahun emolumen tahunan - 0.25</t>
  </si>
  <si>
    <t>1.2.2)</t>
  </si>
  <si>
    <t>Ada buku belanjawan dan rekod perbincangan / mesyuarat - 0.25</t>
  </si>
  <si>
    <t xml:space="preserve"> </t>
  </si>
  <si>
    <t>Pembentangan penyata / laporan kewangan :</t>
  </si>
  <si>
    <t>Ada dibentangkan - 0.10</t>
  </si>
  <si>
    <t>Surat kemuka laporan kepada JAN sebelum 30 April</t>
  </si>
  <si>
    <t>Mengemukakan Laporan Jawatankuasa Pengurusan Kewangan dan Akaun  kepada Setiausaha Kerajaan Negeri</t>
  </si>
  <si>
    <t>Surat kemuka laporan kepada SKN / Pegawai Kewangan Negeri</t>
  </si>
  <si>
    <t>Salinan surat kemuka laporan kepada SKN / Pegawai Kewangan Negeri</t>
  </si>
  <si>
    <t>Ada dikemukakan - 0.05</t>
  </si>
  <si>
    <t>Bayaran bil dan tuntutan mengikut tempoh 7 hari</t>
  </si>
  <si>
    <t xml:space="preserve">Surat Pekeliling Perbendaharaan Bil. 7/2006
</t>
  </si>
  <si>
    <t>50% dan ke atas bil telah dibayar dalam tempoh 7 hari pada tahun lepas / semasa (tarikh terima adalah tarikh yang diterima oleh PBT dan bukan diterima oleh unit / bahagian kewangan) dan mempunyai daftar bil yang kemaskini - 0.25</t>
  </si>
  <si>
    <t>Daftar bil PBT</t>
  </si>
  <si>
    <t>Salinan daftar bil PBT</t>
  </si>
  <si>
    <t>Penyenggaraan daftar tunggakan</t>
  </si>
  <si>
    <t>Ada menyelenggarakan - 0.15</t>
  </si>
  <si>
    <t>Daftar / rekod / laporan tunggakan hasil &amp; bayaran balik</t>
  </si>
  <si>
    <t>Salinan daftar / rekod / laporan tunggakan hasil &amp; bayaran balik</t>
  </si>
  <si>
    <t>Tunggakan bayaran balik (kepada orang awam / kontraktor, cagaran dll.)</t>
  </si>
  <si>
    <t>Ada menyelenggarakan - 0.10</t>
  </si>
  <si>
    <t>Akta Kerajaan Tempatan (Akta 171) Seksyen 59</t>
  </si>
  <si>
    <t>Lebih 95% peruntukan yang diterima dibelanjakan untuk projek yang telah ditetapkan - 0.25</t>
  </si>
  <si>
    <t>Laporan kewangan / Prestasi Perbelanjaan</t>
  </si>
  <si>
    <t>Salinan laporan kewangan / Prestasi Perbelanjaan</t>
  </si>
  <si>
    <t>(ix)</t>
  </si>
  <si>
    <t>Ada bukti sedang merancang dan dalam tindakan untuk melaksanakannya - 0.10</t>
  </si>
  <si>
    <t>(x)</t>
  </si>
  <si>
    <t>Mempunyai 3 atau lebih inisiatif - 0.25</t>
  </si>
  <si>
    <t>Mempunyai 1 - 2 inisiatif - 0.10</t>
  </si>
  <si>
    <t>(xi)</t>
  </si>
  <si>
    <t>Pengurusan buku vot</t>
  </si>
  <si>
    <t>Buku vot disediakan dengan lengkap dan kemas kini dan ditandatangani oleh pegawai bertanggungjawab / buku vot elektronik dicetak dan ditandatangani oleh pegawai bertanggungjawab setiap hari (manual) / setiap bulan (elektronik) - 0.25</t>
  </si>
  <si>
    <t>Buku vot berkomputer / manual</t>
  </si>
  <si>
    <t>Salinan buku vot berkomputer / manual</t>
  </si>
  <si>
    <t>(xii)</t>
  </si>
  <si>
    <t>Sijil bersih audit</t>
  </si>
  <si>
    <t>Ada sijil bersih audit - 0.25</t>
  </si>
  <si>
    <t>Sijil oleh Jab Audit Negara</t>
  </si>
  <si>
    <t>Salinan sijil oleh Jab Audit Negara</t>
  </si>
  <si>
    <t>1.2.3)</t>
  </si>
  <si>
    <t xml:space="preserve">Kawalan ke atas harta modal dan inventori </t>
  </si>
  <si>
    <t xml:space="preserve">Mesyuarat Jawatankuasa Pengurusan Aset Kerajaan (JKPAK) </t>
  </si>
  <si>
    <t>Mesyuarat JKPAK diadakan setiap suku tahun (3 bulan sekali) - 0.25</t>
  </si>
  <si>
    <t>Minit mesyuarat JKPAK &amp; agenda dalam minit mesyuarat JPKA</t>
  </si>
  <si>
    <t>Salinan minit mesyuarat JKPAK &amp; agenda dlm minit mesyuarat JPKA</t>
  </si>
  <si>
    <t>Mempunyai daftar harta modal dan inventori yang kemas kini, melantik pegawai pemeriksa aset dan melakukan pemeriksaan setahun sekali  - 0.25</t>
  </si>
  <si>
    <t>Pemeriksaan mengejut dijalankan secara berkala dan tidak kurang dari sekali dalam tempoh 6 bulan</t>
  </si>
  <si>
    <t>Kaedah pelupusan dan hapus kira harta modal dan inventori</t>
  </si>
  <si>
    <t>Lembaga pemeriksa pelupusan</t>
  </si>
  <si>
    <t>KEW.PA-15, KEW.PA-17</t>
  </si>
  <si>
    <t>Salinan KEW.PA-15, KEW.PA-17</t>
  </si>
  <si>
    <t>Kaedah pelupusan dilakukan dalam tempoh 3 bulan</t>
  </si>
  <si>
    <t>Kawalan pengurusan kenderaan</t>
  </si>
  <si>
    <t xml:space="preserve">Daftar kenderaan </t>
  </si>
  <si>
    <t>Memantau dan mengemas kini buku log, kad inden minyak dan touch n' go  serta menyediakan ringkasan purata penggunaan minyak secara bulanan dalam setiap buku log - 0.25</t>
  </si>
  <si>
    <t>Pengurusan stor</t>
  </si>
  <si>
    <t xml:space="preserve">Mempunyai kad petak, daftar kad kawalan stok. Surat lantikan pegawai pengurusan stok ada. </t>
  </si>
  <si>
    <t>Pengurusan dan perolehan kontrak</t>
  </si>
  <si>
    <t>Pengurusan pembelian terus</t>
  </si>
  <si>
    <t xml:space="preserve">Pematuhan kepada prosedur sebut harga dan tender </t>
  </si>
  <si>
    <t>1.3)</t>
  </si>
  <si>
    <t>Pengurusan Sumber Manusia</t>
  </si>
  <si>
    <t>1.3.1)</t>
  </si>
  <si>
    <t>Mesyuarat Jawatankuasa Personel &amp; Perkhidmatan Majlis mengenai pengurusan sumber manusia</t>
  </si>
  <si>
    <t>Akta Kerajaan Tempatan 1976 [Akta 171] - Seksyen 28: Pelantikan Jawatankuasa</t>
  </si>
  <si>
    <t>Ada menubuhkan Jawatankuasa Personel &amp; Perkhidmatan Majlis mengenai pengurusan sumber manusia dan mengadakan mesyuarat minimum 3 kali setahun    - 0.25</t>
  </si>
  <si>
    <t>Ada menubuhkan Jawatankuasa Personel &amp; Perkhidmatan Majlis mengenai pengurusan sumber manusia dan mengadakan mesyuarat 1 - 2 kali setahun - 0.10</t>
  </si>
  <si>
    <t>Anugerah Perkhidmatan Cemerlang (APC)</t>
  </si>
  <si>
    <t>Pematuhan kepada PKPA Bil. 2/2002 - 0.25</t>
  </si>
  <si>
    <t xml:space="preserve">Pengendalian Buku Perkhidmatan </t>
  </si>
  <si>
    <t>Dikemas kini - 0.25</t>
  </si>
  <si>
    <t>Ada laporan dan analisis yang dibentangkan di mesyuarat - 0.25</t>
  </si>
  <si>
    <t>Ada laporan dan analisis tetapi tidak dibentangkan di mesyuarat  - 0.10</t>
  </si>
  <si>
    <t>Minit Mesyuarat</t>
  </si>
  <si>
    <t>Pengemaskinian HRMIS</t>
  </si>
  <si>
    <t>Pekeliling Perkhidmatan Bil. 12 Tahun 2005: Pelaksanaan Sistem Maklumat Pengurusan Sumber Manusia</t>
  </si>
  <si>
    <t>Status  pengemaskinian Submodul Rekod Peribadi (RP) dan Submodul Profil Perkhidmatan (PP) dalam HRMIS.</t>
  </si>
  <si>
    <t>Salinan Status  pengemaskinian Submodul Rekod Peribadi (RP) dan Submodul Profil Perkhidmatan (PP) dalam HRMIS.</t>
  </si>
  <si>
    <t>1.3.2)</t>
  </si>
  <si>
    <t>Mempunyai Pelan Operasi Latihan (POL)</t>
  </si>
  <si>
    <t>Pekeliling Perkhidmatan Bil. 6 Tahun 2005: Dasar Latihan Sumber Manusia Sektor Awam</t>
  </si>
  <si>
    <t xml:space="preserve"> Ada Pelan Operasi Latihan - 0.25</t>
  </si>
  <si>
    <t>Pelan Operasi Latihan</t>
  </si>
  <si>
    <t>Salinan Pelan Operasi Latihan</t>
  </si>
  <si>
    <t>Jawatankuasa latihan</t>
  </si>
  <si>
    <t>Mempunyai jawatankuasa yang membincangkan berkaitan pengurusan latihan dan mengadakan mesyuarat sekurang-kurangnya 2 kali setahun - 0.25</t>
  </si>
  <si>
    <t>Minit Mesyuarat Jawatankuasa berkaitan latihan</t>
  </si>
  <si>
    <t>Salinan Minit Mesyuarat Jawatankuasa berkaitan latihan</t>
  </si>
  <si>
    <t>Mempunyai jawatankuasa yang membincangkan berkaitan pengurusan latihan dan mengadakan mesyuarat sekali setahun - 0.10</t>
  </si>
  <si>
    <t>Peruntukan bajet latihan minimum bersamaan 1% daripada emolumen</t>
  </si>
  <si>
    <t>Salinan Buku Bajet Tahunan</t>
  </si>
  <si>
    <t>Peruntukan bajet latihan &lt; 1% daripada emolumen - 0.10</t>
  </si>
  <si>
    <t>Jumlah pegawai mematuhi 7 hari kursus setahun</t>
  </si>
  <si>
    <t>Pegawai yang mematuhi 7 hari kursus setahun melebihi 95% (pemeriksaan secara rambang 20 buku perkhidmatan pegawai) - 0.25</t>
  </si>
  <si>
    <t xml:space="preserve">Proses penilaian ke atas pegawai yang mengikuti kursus </t>
  </si>
  <si>
    <t>Dilaksanakan - 0.25</t>
  </si>
  <si>
    <t>1.3.3)</t>
  </si>
  <si>
    <t>Peraturan-Peraturan Pegawai Awam (Kelakuan dan Tatatertib) 1993 [P.U. (A) 395/19</t>
  </si>
  <si>
    <t xml:space="preserve">Mempunyai senarai lembaga tatatertib yang kemas kini - 0.25 </t>
  </si>
  <si>
    <t>Mempunyai Peraturan / Kaedah Tatatertib dan kemas kini - 0.25</t>
  </si>
  <si>
    <t>Mempunyai Peraturan / Kaedah Tatatertib tetapi tidak kemas kini - 0.10</t>
  </si>
  <si>
    <t>Bilangan kes tatatertib yang telah diambil tindakan mengikut prosedur</t>
  </si>
  <si>
    <t>&lt; 100% daripada keseluruhan kes tatatertib pegawai / kakitangan telah diambil tindakan mengikut prosedur  - 0.25</t>
  </si>
  <si>
    <t>99% - 75% daripada keseluruhan kes tatatertib pegawai / kakitangan telah diambil tindakan mengikut prosedur - 0.10</t>
  </si>
  <si>
    <t>Surat Pekeliling Perkhidmatan Bil. 3 Tahun 1989: Ujian Air Kencing Secara Mengejut Bagi Mengesan Penagihan Dadah di Agensi-Agensi Kerajaan - Ujian Air Kencing perlu dilakukan secara rawak dan sekurang- kurangnya dua (2) kali setahun.</t>
  </si>
  <si>
    <t>1.3.4)</t>
  </si>
  <si>
    <t>Pekeliling Perkhidmatan Bil. 18 Tahun 2005: Panduan Aplikasi Psikologi Dalam Pengurusan Sumber Manusia Sektor Awam</t>
  </si>
  <si>
    <t>Mempunyai sesi kaunseling dan rekod</t>
  </si>
  <si>
    <t>Mempunyai sesi kaunseling serta direkodkan dengan kemas kini - 0.25</t>
  </si>
  <si>
    <t>1.3.5)</t>
  </si>
  <si>
    <t>Menyediakan:</t>
  </si>
  <si>
    <t>Kemudahan kesihatan</t>
  </si>
  <si>
    <t>Ada menyediakan kemudahan kesihatan - 0.10</t>
  </si>
  <si>
    <t>Ada menyediakan kemudahan TASKA - 0.05</t>
  </si>
  <si>
    <t>Peratus penyelesaian isu yang dibangkitkan dalam Mesyuarat Bersama Jabatan (MBJ)</t>
  </si>
  <si>
    <t>Lebih 50% isu yang dibangkitkan dalam MBJ diselesaikan - 0.25</t>
  </si>
  <si>
    <t>25% - 50% isu yang dibangkitkan dalam MBJ diselesaikan - 0.10</t>
  </si>
  <si>
    <t>Mengukur tahap kepuasan pegawai dan kakitangan dalam PBT setiap tahun (SSI)</t>
  </si>
  <si>
    <t>Staff Satisfaction Index (SSI)</t>
  </si>
  <si>
    <t>Ada membuat soal selidik, catatan temu bual dll. terhadap tahap kepuasan pegawai dan kakitangan dan ada tindakan susulan - 0.25</t>
  </si>
  <si>
    <t>Laporan SSI</t>
  </si>
  <si>
    <t>Salinan laporan SSI</t>
  </si>
  <si>
    <t>Ada membuat soal selidik, catatan temu bual dll. terhadap tahap kepuasan pegawai dan kakitangan tetapi tiada tindakan susulan - 0.10</t>
  </si>
  <si>
    <t>1.3.6)</t>
  </si>
  <si>
    <t xml:space="preserve">Nota:
1) MD - Perkongsian dalam negeri; dan
2) MP - Luar Negara, contohnya MBI dengan Fukuoka, Jepun
</t>
  </si>
  <si>
    <t>Perkongsian pengetahuan di peringkat antarabangsa / kebangsaan (cth: membentangkan kertas kerja di seminar dll.)</t>
  </si>
  <si>
    <t>Ada menyediakan &amp; membentangkan kertas kerja di seminar  peringkat antarabangsa - 0.25</t>
  </si>
  <si>
    <t>Ada menyediakan / membentangkan kertas kerja di seminar peringkat kebangsaan - 0.10</t>
  </si>
  <si>
    <t>1.3.7)</t>
  </si>
  <si>
    <t>Garis Panduan Keselamatan Kebakaran Di Premis Perhimpunan Awam, Perkara 5.1.4</t>
  </si>
  <si>
    <t xml:space="preserve">Peralatan mengawal dan mencegah kebakaran </t>
  </si>
  <si>
    <t>Pemeriksaan kesihatan secara berkala untuk warga kerja PBT</t>
  </si>
  <si>
    <t>Pemeriksaan kesihatan secara berkala sekurang-kurangnya 2 kali setahun - 0.25</t>
  </si>
  <si>
    <t>Pemeriksaan kesihatan 1 kali setahun - 0.10</t>
  </si>
  <si>
    <t>Jawatankuasa Keselamatan dan Kesihatan Pekerjaan</t>
  </si>
  <si>
    <t>Akta Keselamatan &amp; Kesihatan Pekerjaan (OSHA) 1994</t>
  </si>
  <si>
    <t>Jawatankuasa diwujudkan dan bermesyuarat - 0.25</t>
  </si>
  <si>
    <t>Jawatankuasa diwujudkan tetapi tidak bermesyuarat - 0.10</t>
  </si>
  <si>
    <t>2)</t>
  </si>
  <si>
    <t>Perkhidmatan-Perkhidmatan Teras (Core)</t>
  </si>
  <si>
    <t>2.1)</t>
  </si>
  <si>
    <t>Pelaksanaan Dasar Pelesenan dan Kawalan Perniagaan</t>
  </si>
  <si>
    <t>Mempunyai garis panduan pelesenan</t>
  </si>
  <si>
    <t>Garis panduan pelesenan induk</t>
  </si>
  <si>
    <t xml:space="preserve">Pengurusan pelesenan berkomputer </t>
  </si>
  <si>
    <t>Sistem pengurusan lesen
berkomputer</t>
  </si>
  <si>
    <t>Kaedah pemantauan premis perniagaan berisiko tinggi</t>
  </si>
  <si>
    <t>Garis Panduan Penambahbaikan Pengeluaran Lesen Perniagaan dan Lesen Komposit Hotel (Pindaan 2011)</t>
  </si>
  <si>
    <t>Mempunyai : (i) senarai pemegang lesen, (ii) jadual pemantauan dan (iii) rekod lawatan pemantauan - 0.25</t>
  </si>
  <si>
    <t>Pelaksanaan Pekeliling KSU KPKT Bil. 6/2011</t>
  </si>
  <si>
    <t>Pengeluaran lesen tidak berisiko secara serta merta</t>
  </si>
  <si>
    <t xml:space="preserve">Fail permohonan lesen tidak berisiko </t>
  </si>
  <si>
    <t>Telah dilaksanakan sepenuhnya – 0.25</t>
  </si>
  <si>
    <t>Tempoh sah laku lesen 1 hingga 3 tahun</t>
  </si>
  <si>
    <t>Undang-undang Kecil (UUK) Tred, Perniagaan dan Perindustrian telah dipinda bagi membolehkan tempoh sah laku lesen selama 1-3 tahun</t>
  </si>
  <si>
    <t>Sekiranya tiada pindaan UUK berkaitan maka tiada markah diberikan</t>
  </si>
  <si>
    <t xml:space="preserve">Pengeluaran lesen komposit </t>
  </si>
  <si>
    <t xml:space="preserve">Mesyuarat Jawatankuasa Pelesenan </t>
  </si>
  <si>
    <t>Lesen perniagaan berisiko tinggi dikeluarkan dalam tempoh 30 hari</t>
  </si>
  <si>
    <t xml:space="preserve">Fail permohonan lesen berisiko tinggi </t>
  </si>
  <si>
    <t>90% dan ke atas – 0.25</t>
  </si>
  <si>
    <t>Sekiranya tiada permohonan maka PBT perlu mengemukakan pindaan pada UUK sebagai bukti</t>
  </si>
  <si>
    <t>Antara 70% hingga 89.90% - 0.10</t>
  </si>
  <si>
    <t>Fail permohonan papan iklan luar</t>
  </si>
  <si>
    <t>Pekeliling KSU KPKT Bil 2/2009 Garis Panduan Papan Iklan Luar</t>
  </si>
  <si>
    <t>Mematuhi garis panduan yang dikeluarkan - 0.25</t>
  </si>
  <si>
    <t xml:space="preserve">Pemeriksaan yang terancang bagi premis makanan untuk pengeluaran lesen baru </t>
  </si>
  <si>
    <t>Fail permohonan lesen baru premis makanan</t>
  </si>
  <si>
    <t>Semua premis makanan diperiksa  - 0.25</t>
  </si>
  <si>
    <t>Pengurusan dan pemantauan permit ke atas kaki lima premis</t>
  </si>
  <si>
    <t xml:space="preserve">Fail permohonan permit kaki lima premis </t>
  </si>
  <si>
    <t>Pengurusan dan pemantauan permit penjaja pasar malam / tani / pagi</t>
  </si>
  <si>
    <t>Ada kaedah pengeluaran permit dan syarat-syarat permit serta rekod bilangan penjaja, kawasan dan tempoh masa – 0.25</t>
  </si>
  <si>
    <t>Ada kaedah pengeluaran permit dan syarat-syarat permit tetapi tidak ada rekod bilangan penjaja, kawasan dan tempoh masa atau sebaliknya – 0.10</t>
  </si>
  <si>
    <t>2.2)</t>
  </si>
  <si>
    <t>Kawalan Pemajuan</t>
  </si>
  <si>
    <t>Kekerapan mesyuarat Jawatankuasa OSC</t>
  </si>
  <si>
    <t>Jadual / rekod pelaksanaan mesyuarat / minit mesyuarat</t>
  </si>
  <si>
    <t>Guidebook (Improving The Delivery System Procedure and Process of Development Proposal and Implementation of One-Stop Center)</t>
  </si>
  <si>
    <t>Mengadakan mesyuarat sekurang-kurangnya 2 kali sebulan - 0.25</t>
  </si>
  <si>
    <t>Penerimaan Surat JKT OSC 3.0</t>
  </si>
  <si>
    <t>Minit Mesyuarat OSC / Mesyuarat Penuh</t>
  </si>
  <si>
    <t>Surat Arahan 29 Mei 2014 - Pemakaian OSC 3.0 kepada Pihak Berkuasa Tempatan (PBT)</t>
  </si>
  <si>
    <t>Tempoh pengedaran pemohonan kepada jabatan teknikal luaran / dalaman untuk mendapatkan ulasan / perakuan</t>
  </si>
  <si>
    <t xml:space="preserve">Manual Agensi dan Manual Pemohon OSC 3.0 </t>
  </si>
  <si>
    <t>Semua permohonan diedarkan dan diterima oleh jabatan / agensi teknikal dalam tempoh 2 hari bekerja – 0.25</t>
  </si>
  <si>
    <t>Telah melaksanakan ketiga-tiga proses - 0.25</t>
  </si>
  <si>
    <t xml:space="preserve">Mengemaskini portal OSC </t>
  </si>
  <si>
    <t xml:space="preserve">Keputusan pemohonan cadangan pemajuan mematuhi  tempoh piagam memproses permohonan </t>
  </si>
  <si>
    <t>Lebih 95% mematuhi tempoh piagam – 0.25</t>
  </si>
  <si>
    <t>Antara 85% hingga 95% - 0.10</t>
  </si>
  <si>
    <t xml:space="preserve">Manual agensi dan manual pemohon OSC 3.0 </t>
  </si>
  <si>
    <t>Laman sesawang PBT</t>
  </si>
  <si>
    <t xml:space="preserve">Manual Agensi OSC 3.0 </t>
  </si>
  <si>
    <t>semak 3 bulan sebelum tarikh penggredan</t>
  </si>
  <si>
    <t>90 - 100% kelulusan muktamad dikeluarkan dalam tempoh 7 hari  dari tarikh penerimaan pelan-pelan yang lengkap dari pemohon  (semak 3 bulan sebelum) - 0.25</t>
  </si>
  <si>
    <t>80 - 89% kelulusan muktamad dikeluarkan dalam tempoh 7 hari dari tarikh penerimaan pelan-pelan yang lengkap dari pemohon (semak 3 bulan sebelum) – 0.10</t>
  </si>
  <si>
    <t>Senarai cadangan pemajuan</t>
  </si>
  <si>
    <t xml:space="preserve">Fail Permohonan pemeriksaan akhir  </t>
  </si>
  <si>
    <t>Proses 5 OSC 3.0</t>
  </si>
  <si>
    <t>Pendepositan CCC</t>
  </si>
  <si>
    <t>Salinan CCC &amp; Borang G1-G22</t>
  </si>
  <si>
    <t>Proses 6 OSC 3.0</t>
  </si>
  <si>
    <t>(xiii)</t>
  </si>
  <si>
    <t>Penguatkuasaan pelanggaran syarat-syarat perancangan – notis peringatan dan denda</t>
  </si>
  <si>
    <t>Akta Perancang Bandar Dan Desa (Akta 172)</t>
  </si>
  <si>
    <t>Ada SOP dan rekod yang kemaskini – 0.25</t>
  </si>
  <si>
    <t>Ada SOP tetapi tiada rekod kemaskini – 0.10</t>
  </si>
  <si>
    <t>(xiv)</t>
  </si>
  <si>
    <t>Minit Mesyuarat Penuh / berkaitan</t>
  </si>
  <si>
    <t>Keputusan / arahan mesyuarat berkaitan</t>
  </si>
  <si>
    <t>(xv)</t>
  </si>
  <si>
    <t>RT / RKK yang diwartakan</t>
  </si>
  <si>
    <t>Salinan warta</t>
  </si>
  <si>
    <t>(xvi)</t>
  </si>
  <si>
    <t>Proses mewartakan tanah lapang awam</t>
  </si>
  <si>
    <t>Ada senarai tanah lapang awam yang terkini dan semua kawasan lapang awam telah diambil tindakan untuk diwartakan – 0.25</t>
  </si>
  <si>
    <t>Ada senarai tanah lapang awam yang terkini tetapi tidak semua telah diambil tindakan untuk diwartakan – 0.10</t>
  </si>
  <si>
    <t>(xvii)</t>
  </si>
  <si>
    <t>(xviii)</t>
  </si>
  <si>
    <t>(xix)</t>
  </si>
  <si>
    <t>Sistem GIS</t>
  </si>
  <si>
    <t>(xx)</t>
  </si>
  <si>
    <t>Pencapaian (MURNInets)</t>
  </si>
  <si>
    <t>Tahap kemapanan berdasarkan MURNInets</t>
  </si>
  <si>
    <t>Mampan - 0.50</t>
  </si>
  <si>
    <t>Sederhana Mampan - 0.25</t>
  </si>
  <si>
    <t>(xxi)</t>
  </si>
  <si>
    <t>Garis Panduan Kejiranan Hijau Tahun 2012</t>
  </si>
  <si>
    <t>(xxii)</t>
  </si>
  <si>
    <t>Melaksanaan panduan inisiatif kejiranan hijau di kawasan PBT</t>
  </si>
  <si>
    <t>Ada - 0.25</t>
  </si>
  <si>
    <t>Gambar berkaitan</t>
  </si>
  <si>
    <t>Pemantauan dan tindakan susulan ke atas aktiviti kebun kejiranan komuniti</t>
  </si>
  <si>
    <t>2.3)</t>
  </si>
  <si>
    <t>Kawalan Bangunan</t>
  </si>
  <si>
    <t>Pelan bangunan mematuhi keperluan OKU dan ada rekod lawatan tapak menentukan syarat OKU dipatuhi semasa pembinaan – 0.50</t>
  </si>
  <si>
    <t>Pelan bangunan mematuhi kehendak OKU tetapi tiada rekod lawatan tapak menentukan syarat OKU dipatuhi semasa pembinaan – 0.25</t>
  </si>
  <si>
    <t>Pelaksanaan SPAH di PBT</t>
  </si>
  <si>
    <t>Garis Panduan Sistem Pengumpulan dan Penggunaan Semula Air Hujan (SPAH) KPKT</t>
  </si>
  <si>
    <t>Dalam perancangan melaksanakan inisiatif  - 0.10</t>
  </si>
  <si>
    <t>Pemantauan terhadap pengubahsuaian rumah / struktur haram</t>
  </si>
  <si>
    <t>Akta Jalan, Parit dan Bangunan 1974 - Seksyen 70, 72
Undang-Undang Kecil Bangunan Seragam 1984 - UUK18</t>
  </si>
  <si>
    <t>Ada SOP pemantauan struktur, senarai rumah / struktur yang diubahsuai secara haram dan tindakan penguatkuasa – 0.50</t>
  </si>
  <si>
    <t>TIADA SOP tetapi ada senarai rumah / struktur yang diubahsuai secara haram dan diambil tindakan – 0.25</t>
  </si>
  <si>
    <t xml:space="preserve">(iii) </t>
  </si>
  <si>
    <t>Akta Jalan, Parit dan Bangunan 1974 - Seksyen 22
Akta Perancangan Bandar dan Desa 1976.</t>
  </si>
  <si>
    <t>Bangunan melebihi 5 tingkat yang berusia 10 tahun dari tarikh CFO / CCC dikeluarkan notis untuk diperiksa tahap keselamatan</t>
  </si>
  <si>
    <t>Akta Jalan, Parit dan Bangunan
1974 - Seksyen 85(A)</t>
  </si>
  <si>
    <t xml:space="preserve">Ada rekod bangunan dan tindakan pemeriksaan keselamatan yang kemas kini - 0.25 </t>
  </si>
  <si>
    <t>Ada rekod bangunan tetapi tidak ada rekod tindakan pemeriksaan keselamatan yang kemas kini atau sebaliknya – 0.10</t>
  </si>
  <si>
    <t>Peruntukan, program-program atau laporan bergambar</t>
  </si>
  <si>
    <t>Salinan senarai peruntukan, program-program atau laporan bergambar</t>
  </si>
  <si>
    <t>1 – 2 insentif / inisiatif – 0.10</t>
  </si>
  <si>
    <t>Pemantauan permit / syarat dinding adang / jaring bangunan yang sedang dibina</t>
  </si>
  <si>
    <t>Undang-Undang Kecil Bangunan Seragam (UKBS) 1984 -Seksyen 19(1)(f)
Undang-Undang Kecil Bangunan PBT (sekiranya ada)</t>
  </si>
  <si>
    <t>Mekanisme pemantauan oleh PBT sebelum CCC dikeluarkan</t>
  </si>
  <si>
    <t>Akta Jalan, Parit dan Bangunan
1974 - Seksyen 70(23) a) &amp; b)</t>
  </si>
  <si>
    <t>Mempunyai mekanisme dan prosedur yang teratur dan kemaskini sebelum CCC dikeluarkan – 0.25</t>
  </si>
  <si>
    <t>Mempunyai mekanisme dan prosedur tetapi tiada rekod kemaskini sebelum CCC dikeluarkan – 0.10</t>
  </si>
  <si>
    <t>Bentuk kawalan perancangan terhadap projek – lawatan tapak sebelum bina, lawatan tapak semasa bina dan mengambil tindakan penguatkuasaan ke atas perlanggaran syarat / pemantauan berjadual</t>
  </si>
  <si>
    <t>Melaksanakan 3 bentuk kawalan bagi semua projek yang terlibat – 0.25</t>
  </si>
  <si>
    <t>Melaksanakan 1 – 2 bentuk kawalan bagi semua projek yang terlibat – 0.10</t>
  </si>
  <si>
    <t>2.4)</t>
  </si>
  <si>
    <t>Pengurusan Penilaian dan Harta</t>
  </si>
  <si>
    <t>Akta Kerajaan Tempatan 1976 - Seksyen 137</t>
  </si>
  <si>
    <t>Semua penilaian untuk bangunan baru dan tambahan di keluarkan tempoh 6 bulan - 0.25</t>
  </si>
  <si>
    <t xml:space="preserve">Ada mekanisme pengesanan untuk mendapatkan maklumat premis yang siap dan bangunan tambahan </t>
  </si>
  <si>
    <t>Kaedah yang digunapakai untuk pemindahan maklumat dari Bahagian Bangunan ke Bahagian Penilaian untuk bangunan yang baru siap.</t>
  </si>
  <si>
    <t>Surat / laporan / perkongsian data</t>
  </si>
  <si>
    <t>Jawatankuasa Bantahan Penilaian bermesyuarat mengikut tempoh yang ditetapkan</t>
  </si>
  <si>
    <t>Akta 171: Akta Kerajaan Tempatan 1976 Seksyen 142 (1)</t>
  </si>
  <si>
    <t>Jawatankuasa Bantahan Penilaian bermesyuarat mengikut tempoh yang ditetapkan - 0.25</t>
  </si>
  <si>
    <t>Jawatankuasa Bantahan Penilaian bermesyuarat tetapi tidak mengikut tempoh yang ditetapkan (lihat jadual mesyuarat) – 0.10</t>
  </si>
  <si>
    <t>Penilaian semula (nilai tahunan) dibuat setiap 5 tahun</t>
  </si>
  <si>
    <t>Akta Kerajaan Tempatan 1976 - Seksyen 137(3)</t>
  </si>
  <si>
    <t>Permohonan dihantar kepada Kerajaan Negeri - 0.25</t>
  </si>
  <si>
    <t>e-Penilaian</t>
  </si>
  <si>
    <t>Ada bukti sedang merancang dan dalam tindakan melaksanakannya – 0.10</t>
  </si>
  <si>
    <t>Pengurusan Harta</t>
  </si>
  <si>
    <t>Daftar harta (bangunan milik majlis)</t>
  </si>
  <si>
    <t>Mempunyai senarai, jenis, lokasi dan nilai semasa harta yang kemaskini - 0.25</t>
  </si>
  <si>
    <t>Mempunyai senarai, jenis, lokasi dan nilai semasa harta tetapi tidak kemaskini – 0.10</t>
  </si>
  <si>
    <t>Jadual penyelenggaraan harta (bangunan milik majlis)</t>
  </si>
  <si>
    <t>Mempunyai 2 dari 4 ciri di atas yang kemaskini – 0.10</t>
  </si>
  <si>
    <t>Senarai inisiatif bagi mendapatkan penyewa bagi premis milik PBT</t>
  </si>
  <si>
    <t>Mempunyai sekurang-sekurangnya 3 usaha - 0.25</t>
  </si>
  <si>
    <t>Sumbangan Membantu Kadar  (SMK)</t>
  </si>
  <si>
    <t>Perlembagaan Persekutuan:
Perkara 156, Sumbangan bagi membantu kadar-kadar berkenaan dengan harta persekutuan
dan negeri.</t>
  </si>
  <si>
    <t>Fungsi Pesuruhjaya Bangunan (COB)</t>
  </si>
  <si>
    <t>* menggunakan Akta 663 tahun 2006 - data Mei 2015 dan sebelum</t>
  </si>
  <si>
    <t>Mempunyai maklumat bangunan strata, jenis, senarai lengkap pemajuan berstrata (nama pemaju, JMB dan MC)</t>
  </si>
  <si>
    <t>Daftar kawasan pemajuan (nama kawasan pemajuan, jenis, nama pemaju, JMB, MC, Lain-lain</t>
  </si>
  <si>
    <t>Mempunyai senarai dan butiran yang lengkap - 0.25</t>
  </si>
  <si>
    <t>Tidak mempunyai senarai dan butiran yang kemas kini – 0.10</t>
  </si>
  <si>
    <t xml:space="preserve">Daftar pembeli (unit syer, keluasan lantai petak, nama dan alamat setiap pembeli, nama dan alamat peguam dan bilangan petak yang belum dijual yang dikemukakan oleh pemaju / JMB)  </t>
  </si>
  <si>
    <t>Akta Bangunan dan Harta Bersama (Penyenggaraan dan Pengurusan) Akta 663 (Seksyen 12)</t>
  </si>
  <si>
    <t>Mempunyai senarai lengkap dan kemaskini - 0.25</t>
  </si>
  <si>
    <t>Senarai tidak lengkap dan tidak kemaskini – 0.10</t>
  </si>
  <si>
    <t>Rekod akaun beraudit</t>
  </si>
  <si>
    <t xml:space="preserve">Senarai akaun beraudit </t>
  </si>
  <si>
    <t>Mempunyai rekod akaun beraudit  yang kemas kini - 0.25</t>
  </si>
  <si>
    <t>Mempunyai  rekod akaun beraudit tetapi tidak kemas kini - 0.10</t>
  </si>
  <si>
    <t>Memastikan pemaju mengadakan mesyuarat pertama dalam tempoh 1 tahun selepas CCC dikeluarkan</t>
  </si>
  <si>
    <t>Lebih 85% pemaju mengadakan mesyuarat pertama 0.25</t>
  </si>
  <si>
    <t>2.5)</t>
  </si>
  <si>
    <t>Pengurusan Lalu Lintas dan Tempat Letak Kereta</t>
  </si>
  <si>
    <t>Pemantauan kerosakan jalan raya di bawah penyeliaan oleh PBT dan respon terhadap aduan dalam masa yang ditetapkan</t>
  </si>
  <si>
    <t>Mempunyai 2 dari 3 ciri di atas – 0.25</t>
  </si>
  <si>
    <t>Mempunyai sekurang-kurangnya 1 dari 3 ciri di atas – 0.10</t>
  </si>
  <si>
    <t>Mekanisme respon dan rekod pembaikan kepada masalah kritikal seperti pokok tumbang, tanah runtuh, tanah mendap dan sebagainya yang menyebabkan gangguan lalu lintas</t>
  </si>
  <si>
    <t>Ada mekanisme untuk mengatasi masalah bagi semua masalah kritikal – 0.25</t>
  </si>
  <si>
    <t>Ada senarai jalan dan perancangan menurap semula jalan yang kemaskini – 0.25</t>
  </si>
  <si>
    <t>Senarai lampu jalan dan lokasi yang kemaskini, panel kontraktor / pasukan pemantauan PBT, rekod pemantauan dan respon aduan dalam tempoh 24 jam</t>
  </si>
  <si>
    <t>Mempunyai 4 ciri di atas – 0.25</t>
  </si>
  <si>
    <t>Mempunyai 2 – 3 ciri – 0.10</t>
  </si>
  <si>
    <t>Undang-Undang Kecil (Lalu Lintas)</t>
  </si>
  <si>
    <t>Mempunyai sekurang-kurangnya 1 mekanisme kawalan lalu lintas – 0.10</t>
  </si>
  <si>
    <t>Mempunyai mana-mana ciri di atas – 0.10</t>
  </si>
  <si>
    <t xml:space="preserve">Senarai lampu trafik dan lokasi, mekanisme pemantauan dan rekod aduan serta tindakan susulan </t>
  </si>
  <si>
    <t>Mempunyai senarai lampu trafik  dan lokasi yang kemaskini, mekanisme pemantauan dan rekod aduan serta tindakan susulan - 0.25</t>
  </si>
  <si>
    <t>Rekod lokasi kemalangan jalan raya</t>
  </si>
  <si>
    <t>Mempunyai rekod, analisa dan tindakan susulan - 0.25</t>
  </si>
  <si>
    <t>Mempunyai rekod sahaja - 0.10</t>
  </si>
  <si>
    <t>Pengurusan tempat letak kereta</t>
  </si>
  <si>
    <t xml:space="preserve">
Undang-Undang Kecil Tempat Letak Kereta dan Lalu lintas</t>
  </si>
  <si>
    <t>Ada menyediakan tempat letak kereta, diwartakan dan ada rekod / unjuran hasil – 0.25</t>
  </si>
  <si>
    <t>Ada menyediakan tempat letak kereta tetapi tidak diwartakan dan tiada rekod / unjuran hasil – 0.10</t>
  </si>
  <si>
    <t>Senarai inisiatif PBT dalam meningkatkan perkhidmatan
pengangkutan awam</t>
  </si>
  <si>
    <t>Salinan senarai inisiatif PBT dalam meningkatkan perkhidmatan pengangkutan awam</t>
  </si>
  <si>
    <t>Melaksanakan 3 inisiatif dan ke atas – 0.25</t>
  </si>
  <si>
    <t>Melaksanakan 1-2 inisiatif – 0.10</t>
  </si>
  <si>
    <t>2.6)</t>
  </si>
  <si>
    <t>Perancangan dan Pengurusan Landskap</t>
  </si>
  <si>
    <t>Manual Pelan Induk Lanskap (JLN)</t>
  </si>
  <si>
    <t>Mempunyai pelan induk landskap - 0.25</t>
  </si>
  <si>
    <t>Rekod penanaman pokok teduhan di kawasan PBT (PBT sendiri, pemaju, komuniti atau masyarakat)</t>
  </si>
  <si>
    <t>Salinan senarai rekod penanaman pokok teduhan di kawasan PBT (PBT sendiri, pemaju, komuniti atau masyarakat)</t>
  </si>
  <si>
    <t>Visi Dasar Landskap Negara iaitu menjadikan Malaysia Negara Taman Terindah menjelang 2020</t>
  </si>
  <si>
    <t>Mempunyai daftar dan jadual penyenggaraan pokok-pokok teduhan di bawah seliaan majlis</t>
  </si>
  <si>
    <t>Jadual &amp; rekod penyenggaraan pokok-pokok teduhan seliaan PBT.</t>
  </si>
  <si>
    <t>Salinan jadual &amp; senarai rekod penyenggaraan pokok-pokok teduhan seliaan PBT.</t>
  </si>
  <si>
    <t>Pekeliling Perbendaharaan Bil. 6/2008 (Bhg. 3 - Aset Hidup Tumbuhan)</t>
  </si>
  <si>
    <t>Piawaian Produktiviti Penyelenggaraan Landskap 2008</t>
  </si>
  <si>
    <t>Perancangan penyenggaraan taman-taman awam / padang awam /  taman permainan kanak-kanak</t>
  </si>
  <si>
    <t>Mempunyai senarai perancangan dan peruntukan dan telah melaksanakannya – 0.25</t>
  </si>
  <si>
    <t>Tapak semaian</t>
  </si>
  <si>
    <t>Bhg. 6 - Garis Panduan Landskap Negara edisi 2 (GPLN 2)</t>
  </si>
  <si>
    <t>Mempunyai tapak semaian, inventori yang lengkap, rekod keluar masuk, pasu bunga, baja, benih dan peralatan – 0.25</t>
  </si>
  <si>
    <t>Inventori pokok</t>
  </si>
  <si>
    <t>Rekod / sistem inventori pokok di PBT</t>
  </si>
  <si>
    <t>Salinan rekod / sistem inventori pokok di PBT</t>
  </si>
  <si>
    <t>Mempunyai inventori pokok (mempunyai sijil yang mempunyai maklumat seperti saiz pokok, usia, nilai dan lokasi pokok ditanam) yang kemas kini dan teratur – 0.25</t>
  </si>
  <si>
    <t>Pembudayaan landskap</t>
  </si>
  <si>
    <t>Menganjurkan pertandingan, kempen &amp; ceramah landskap sekurang-kurangnya sekali setahun - 0.25</t>
  </si>
  <si>
    <t>Manual Pemangkasan Pokok JLN 2009
Bhg. 6 - Garis Panduan Landskap Negara edisi 2 (GPLN 2) 2008</t>
  </si>
  <si>
    <t>Mempunyai inisiatif bagi pelaksanaan manual dan mempunyai rekod pemangkasan pokok - 0.25</t>
  </si>
  <si>
    <t>Panduan Penanaman Pokok Teduhan</t>
  </si>
  <si>
    <t>Mempunyai inisiatif bagi pelaksanaan panduan penanaman pokok teduhan dan mempunyai rekod penanaman pokok - 0.25</t>
  </si>
  <si>
    <t>Manual Penyelenggaraan Aset Landskap Taman Awam (MaPAL)</t>
  </si>
  <si>
    <t>Mempunyai inisiatif bagi pelaksanaan manual dan mempunyai rekod penyelenggaraan- 0.25</t>
  </si>
  <si>
    <t>2.7)</t>
  </si>
  <si>
    <t xml:space="preserve">Perancangan, Pelaksanaan dan Pemantauan Projek </t>
  </si>
  <si>
    <t>Penyediaan brif projek (kehendak-kehendak tapak, rekabentuk dan peruntukan)</t>
  </si>
  <si>
    <t>Setiap projek mempunyai brif projek yang lengkap termasuk projek PBT - 0.25</t>
  </si>
  <si>
    <t>Jadual kemajuan pelaksanaan projek</t>
  </si>
  <si>
    <t>Ada rekod jadual kemajuan pelaksanaan projek yang kemas kini – 0.25</t>
  </si>
  <si>
    <t xml:space="preserve">Memperuntukkan 10% dari peruntukan PBT sendiri bagi projek pembangunan </t>
  </si>
  <si>
    <t>Memperuntukkan sekurang-kurangnya 10% dari keseluruhan peruntukan bagi pelaksanaan projek- 0.25</t>
  </si>
  <si>
    <t>Keutamaan-keutamaan projek yang boleh mengatasi masalah rakyat / kualiti hidup rakyat (baru dan selenggara)</t>
  </si>
  <si>
    <t xml:space="preserve">Projek baru </t>
  </si>
  <si>
    <t>Mempunyai perancangan bagi melaksanakan projek baru tetapi tidak ada peruntukan - 0.25</t>
  </si>
  <si>
    <t>Naik taraf</t>
  </si>
  <si>
    <t>Mempunyai perancangan bagi melaksanakan projek naik taraf tetapi tidak ada peruntukan - 0.25</t>
  </si>
  <si>
    <t>Selenggara</t>
  </si>
  <si>
    <t>Mempunyai perancangan bagi penyelenggaraan tetapi tidak ada peruntukan - 0.25</t>
  </si>
  <si>
    <t xml:space="preserve">(v) </t>
  </si>
  <si>
    <t>Pelaksanaan projek PBT mengikut perancangan</t>
  </si>
  <si>
    <t>Semua projek dilaksanakan mengikut perancangan - 0.25</t>
  </si>
  <si>
    <t xml:space="preserve">Mekanisme pemantauan projek </t>
  </si>
  <si>
    <t>Mempunyai mekanisme pemantauan tetapi rekod tidak kemaskini - 0.25</t>
  </si>
  <si>
    <t>Kaedah pelaporan projek (laporan, sistem komputer, mesyuarat tapak dan sebagainya)</t>
  </si>
  <si>
    <t>Mempunyai sistem pelaporan projek secara berkala - 0.25</t>
  </si>
  <si>
    <t>Penggunaan sistem e-mohon dalam pengurusan projek-projek PBT yang menggunakan peruntukan BP1 Jabatan Kerajaan Tempatan</t>
  </si>
  <si>
    <t>Semua projek pembangunan PBT yang menggunakan peruntukan KPKT dipohon melalui sistem e-mohon – 0.25</t>
  </si>
  <si>
    <t>2.8)</t>
  </si>
  <si>
    <t xml:space="preserve">Undang-Undang dan Penguatkuasaan </t>
  </si>
  <si>
    <t>Bilangan UUK yang digunapakai</t>
  </si>
  <si>
    <t>Senarai UUK yang digunapakai</t>
  </si>
  <si>
    <t>Akta Kerajaan Tempatan 1976 (Akta 171)
Akta Jalan, Parit dan Bangunan 1974 (Akta 133)
Akta Pengangkutan Jalan1987</t>
  </si>
  <si>
    <t>20 atau lebih bilangan UUK yang digunapakai (Akta 171 – 19 UUK, Akta 133 – 1 UKBS dan lain-lain UUK (termasuk perintah) – 0.50</t>
  </si>
  <si>
    <t>10 hingga 19 bilangan UUK yang diguna pakai – 0.25</t>
  </si>
  <si>
    <t>Sistem pembatalan / pengurangan kompaun di bawah UUK</t>
  </si>
  <si>
    <t>Mempunyai kriteria pembatalan / pengurangan kompaun dan digunapakai – 0.25</t>
  </si>
  <si>
    <t>Bilangan kes yang telah dirujuk kepada PUUN / PUU PBT</t>
  </si>
  <si>
    <t>Bilangan kes dan status kes</t>
  </si>
  <si>
    <t>Senarai bilangan kes dan status kes</t>
  </si>
  <si>
    <t xml:space="preserve">Lebih 85% kes tertunggak telah dirujuk - 0.25 </t>
  </si>
  <si>
    <t xml:space="preserve">Latihan kepada pegawai-pegawai penguatkuasa </t>
  </si>
  <si>
    <t>Latihan kawad / mempertahankan diri</t>
  </si>
  <si>
    <t>Ada perancangan dan rekod mempertahankan diri / latihan kawad / latihan fizikal / jasmani - 0.25</t>
  </si>
  <si>
    <t>SOP bagi penguatkuasa</t>
  </si>
  <si>
    <t>SOP bagi tugas harian penguatkuasa seperti rondaan harian, rampasan, sitaan dsb.</t>
  </si>
  <si>
    <t>Salinan SOP bagi tugas harian penguatkuasa seperti rondaan harian, rampasan, sitaan dsb.</t>
  </si>
  <si>
    <t>Mempunyai SOP bagi penguatkuasa - 0.25</t>
  </si>
  <si>
    <t>Mengadakan / menghadiri latihan memahami Akta, UUK, peraturan mengenai penguatkuasaan yang berkaitan dan tatacara pendakwaan</t>
  </si>
  <si>
    <t>Mewajibkan latihan untuk semua pegawai penguatkuasa yang baru / 2 kali setahun untuk setiap pegawai penguatkuasa yang sedang berkhidmat – 0.25</t>
  </si>
  <si>
    <t>ISO untuk penguatkuasaan undang-undang</t>
  </si>
  <si>
    <t>ISO yang masih berkuatkuasa</t>
  </si>
  <si>
    <t>Senarai ISO yang masih berkuatkuasa</t>
  </si>
  <si>
    <t>Ada ISO penguatkuasaan (MS ISO 9001:2008 / ISO yang masih berkuatkuasa) - 0.25</t>
  </si>
  <si>
    <t xml:space="preserve">Peralatan penguatkuasaan </t>
  </si>
  <si>
    <t>Inventori peralatan penguatkuasaan</t>
  </si>
  <si>
    <t>Senarai Inventori peralatan penguatkuasaan</t>
  </si>
  <si>
    <t>Telahpun disediakan dan digunakan sepenuhnya - 0.25</t>
  </si>
  <si>
    <t>Mempunyai SOP pelupusan barang (proses pelucutan hak sebelum pelupusan)</t>
  </si>
  <si>
    <t>Pelucutan hak sebelum pelupusan sebahagian SOP pelupusan barang rampasan</t>
  </si>
  <si>
    <t>Senarai pelucutan hak sebelum pelupusan sebahagian SOP pelupusan barang rampasan</t>
  </si>
  <si>
    <t>Ada sistem, rekod dan tempat yang teratur bagi pengurusan stor barang-barang rampasan dan sita - 0.25</t>
  </si>
  <si>
    <t>Pelupusan barang-barang rampasan</t>
  </si>
  <si>
    <t xml:space="preserve">Aktiviti / kaedah usaha pendidikan kepada orang awam berkaitan penguatkuasaan UUK </t>
  </si>
  <si>
    <t xml:space="preserve">Senarai aktiviti pendidikan / publisiti berkaitan UUK </t>
  </si>
  <si>
    <t>Mengadakan aktiviti / kaedah pendidikan- 0.25</t>
  </si>
  <si>
    <t>Pelaksanaan Penguatkuasaan:</t>
  </si>
  <si>
    <t>Penguatkuasaan perniagaan tidak berlesen</t>
  </si>
  <si>
    <t>Penguatkuasaan ke atas semua jenis papan iklan luar (berlesen dan tidak berlesen)</t>
  </si>
  <si>
    <t>Ada rekod semua jenis papan iklan yang kemas kini dan rekod tindakan yang diambil – 0.25</t>
  </si>
  <si>
    <t>Rekod kompaun lalu lintas (rujuk UUK berkaitan)</t>
  </si>
  <si>
    <t>Rekod kompaun lalu lintas yang kemaskini</t>
  </si>
  <si>
    <t>Senarai rekod kompaun lalu lintas yang kemaskini</t>
  </si>
  <si>
    <t>Ada rekod yang kemas kini bagi kompaun yang dikeluarkan dan hasil yang dikutip – 0.25</t>
  </si>
  <si>
    <t>Mempunyai rekod aktiviti bersama agensi penguatkuasaan lain – 0.25</t>
  </si>
  <si>
    <t>2.9)</t>
  </si>
  <si>
    <t>Aktiviti Kawalan Persekitaran</t>
  </si>
  <si>
    <t>Pekeliling JKT Bil 4/1999</t>
  </si>
  <si>
    <t>Laporan bulanan kepada KPKT berkaitan kes denggi di kawasan PBT</t>
  </si>
  <si>
    <t>Salinan laporan bulanan kepada KPKT berkaitan kes denggi di kawasan PBT</t>
  </si>
  <si>
    <t>Mempunyai rekod dan data laporan kes denggi yang kemas kini untuk setiap bulan - 0.25</t>
  </si>
  <si>
    <t>Ada dilaksanakan - 0.25</t>
  </si>
  <si>
    <t>Mempunyai perancangan, pemantauan dan tindakan pencegahan berkala dan dipatuhi - 0.25</t>
  </si>
  <si>
    <t>Kawalan di premis makanan</t>
  </si>
  <si>
    <t>Penggredan premis makanan</t>
  </si>
  <si>
    <t>Pekeliling KPKT Bil 2/2014</t>
  </si>
  <si>
    <t>Senarai usaha / inisiatif bagi meningkatkan kebersihan premis makanan di kawasan PBT bagi pekerja</t>
  </si>
  <si>
    <t>Senarai usaha / inisiatif bagi meningkatkan kebersihan premis makanan di kawasan PBT bagi persekitaran</t>
  </si>
  <si>
    <t>Mempunyai rekod tindakan, mekanisme kawalan dan peralatan untuk menangani kes-kes di atas – 0.25</t>
  </si>
  <si>
    <t>Kawalan terhadap pembiakan lipas, lalat dan tikus termasuk kawalan vektor di kawasan PBT (Akta Pemusnahan Serangga Pembawa Penyakit 1975)</t>
  </si>
  <si>
    <t>Akta Pemusnahan Serangga Pembawa Penyakit 1975 (Akta 154)</t>
  </si>
  <si>
    <t>Mempunyai rekod tindakan, mekanisme kawalan dan peralatan untuk menangani kes-kes di atas - 0.25</t>
  </si>
  <si>
    <t>Pekeliling KSU KPKT Bil 3/2012</t>
  </si>
  <si>
    <t>Pencapaian penggredan tandas awam</t>
  </si>
  <si>
    <t>Senarai pencapaian penggredan tandas awam</t>
  </si>
  <si>
    <t>Semua tandas awam di lokasi di atas telah digredkan – 0.25</t>
  </si>
  <si>
    <t>Pencapaian penggredan tandas kegunaan awam</t>
  </si>
  <si>
    <t>Senarai pencapaian penggredan tandas kegunaan awam</t>
  </si>
  <si>
    <t>2.10)</t>
  </si>
  <si>
    <t xml:space="preserve">Pelan Induk Pengurusan Sisa Pepejal dan Pembersihan Awam </t>
  </si>
  <si>
    <t>Pengurusan kutipan sisa pepejal : mempunyai (i) daftar kontraktor, (ii) kawasan dan jadual kutipan yang terperinci bagi setiap kontraktor dan (iii) mekanisme penyampaian maklumat kutipan dll</t>
  </si>
  <si>
    <t>Mempunyai 3 atau lebih seperti ciri-ciri di atas – 0.25</t>
  </si>
  <si>
    <t>Pengurusan sisa pepejal di tapak pelupusan / stesen pemindahan : mempunyai (i) senarai kontraktor yang mengangkut sampah ke tapak pelupusan, (ii) jadual kerja harian / rekod keluar masuk, (iii) laporan pemantauan yang kemaskini dll</t>
  </si>
  <si>
    <t>Pengurusan sisa bahan binaan</t>
  </si>
  <si>
    <t>Menyediakan peraturan yang spesifik, lokasi yang khusus untuk melupuskan sisa bahan binaan dan laporan pemantauan yang kemaskini  - 0.25</t>
  </si>
  <si>
    <t>Menyediakan peraturan yang spesifik, lokasi yang khusus untuk melupuskan sisa pukal dan laporan pemantauan yang kemaskini  - 0.25</t>
  </si>
  <si>
    <t>Pembuangan sampah haram</t>
  </si>
  <si>
    <t>Data lokasi, pemantauan dan penguatkuasaan</t>
  </si>
  <si>
    <t>Senarai data lokasi, pemantauan dan penguatkuasaan</t>
  </si>
  <si>
    <t>Mempunyai 5 ciri di atas – 0.25</t>
  </si>
  <si>
    <t xml:space="preserve">Pemantauan pembersihan awam di : </t>
  </si>
  <si>
    <t>Kawasan riadah dan rekreasi : (i) garis panduan kebersihan kawasan riadah dan rekreasi, (ii) rekod pemantauan (jadual, tarikh dan tindakan) yang lengkap, (iii) laporan pemantauan yang kemaskini dan (iv) tindakan susulan daripada aduan awam</t>
  </si>
  <si>
    <t>Inisiatif Kejiranan Hijau Pengkomposan Sisa</t>
  </si>
  <si>
    <t>Mempunyai  3 ciri di atas – 0.25</t>
  </si>
  <si>
    <t>Aktiviti penjanaan ekonomi melalui sisa kompos</t>
  </si>
  <si>
    <t>3)</t>
  </si>
  <si>
    <t>Pengurusan Pelanggan</t>
  </si>
  <si>
    <t>Pekeliling Kemajuan Pentadbiran Awam Bil 1/2008</t>
  </si>
  <si>
    <t>3.1)</t>
  </si>
  <si>
    <t xml:space="preserve">3.1.1) </t>
  </si>
  <si>
    <t>Kaunter Khidmat Pelanggan</t>
  </si>
  <si>
    <t>Ruang menunggu yang mencukupi dan selesa</t>
  </si>
  <si>
    <t>Pemerhatian ke atas tempat menunggu</t>
  </si>
  <si>
    <t>Ada menyediakan tempat menunggu, teratur dan kemas - 0.25</t>
  </si>
  <si>
    <t xml:space="preserve">Mempunyai sistem giliran </t>
  </si>
  <si>
    <t>Sistem giliran di kaunter</t>
  </si>
  <si>
    <t>Ada menyediakan sistem giliran  - 0.25</t>
  </si>
  <si>
    <t>Menyediakan kemudahan pembayaran melalui kad kredit atau kad debit</t>
  </si>
  <si>
    <t>Ada menyediakan dan telah membuat promosi untuk memaklumkan pengguna – 0.25</t>
  </si>
  <si>
    <t>Ada menyediakan tetapi tidak membuat promosi untuk memaklumkan pengguna - 0.10</t>
  </si>
  <si>
    <t>Kemudahan sokongan kepada pelanggan :</t>
  </si>
  <si>
    <t xml:space="preserve">Kemudahan ini disediakan </t>
  </si>
  <si>
    <t>Ada menyediakan - 0.25</t>
  </si>
  <si>
    <t>Mempunyai sudut informasi dan maklumat korporat</t>
  </si>
  <si>
    <t>Salinan gambar yang menunjukkan PBT mempunyai sudut informasi dan maklumat korporat</t>
  </si>
  <si>
    <t>Penyediaan kaunter bayaran setempat untuk pelbagai jenis urusan</t>
  </si>
  <si>
    <t>Salinan gambar penyediaan kaunter bayaran setempat untuk pelbagai jenis urusan</t>
  </si>
  <si>
    <t>3.1.2)</t>
  </si>
  <si>
    <t>Kemudahan Untuk Pelanggan</t>
  </si>
  <si>
    <t>Kemudahan tempat letak kereta</t>
  </si>
  <si>
    <t>Kaunter pandu bayar</t>
  </si>
  <si>
    <t>Salinan mekanisme kaunter pandu bayar</t>
  </si>
  <si>
    <t>Papan tanda arah</t>
  </si>
  <si>
    <t>Dipasang di kawasan pejabat, laluan masuk dan jalan utama serta di pusat bandar.</t>
  </si>
  <si>
    <t>Salinan bukti pemasangan di kawasan pejabat, laluan masuk dan jalan utama serta di pusat bandar.</t>
  </si>
  <si>
    <t>Jelas dan mudah dilihat - 0.25</t>
  </si>
  <si>
    <t>Melalui pemerhatian untuk kemudahan urusan rasmi</t>
  </si>
  <si>
    <t>Salinan gambar kemudahan parkir khas urusan rasmi</t>
  </si>
  <si>
    <t>Salinan gambar kemudahan tandas khas urusan rasmi</t>
  </si>
  <si>
    <t>Kaunter khas untuk golongan OKU</t>
  </si>
  <si>
    <t>Kaunter khas yang memberi kemudahan kepada OKU untuk berurusan secara terus tanpa perlu menunggu dan beratur</t>
  </si>
  <si>
    <t>Salinan gambar kaunter khas yang memberi kemudahan kepada OKU untuk berurusan secara terus tanpa perlu menunggu dan beratur</t>
  </si>
  <si>
    <t>Menyediakan bilik / ruang solat (surau)</t>
  </si>
  <si>
    <t>Pelanggan boleh menggunakan surau yang disediakan untuk kakitangan</t>
  </si>
  <si>
    <t>Salinan gambar bukti yang menunjukkan pelanggan boleh menggunakan surau yang disediakan untuk kakitangan</t>
  </si>
  <si>
    <t>3.1.3)</t>
  </si>
  <si>
    <t>Menyediakan perkhidmatan di luar waktu pejabat</t>
  </si>
  <si>
    <t>Bilangan lokasi pembayaran dan bukti yang menunjukkan PBT ada membuat kerjasama dengan pejabat pos, bank, PBT lain atau menyediakan kiosk</t>
  </si>
  <si>
    <t>Senarai lokasi pembayaran dan bukti yang menunjukkan PBT ada membuat kerjasama dengan pejabat pos, bank, PBT lain atau menyediakan kiosk</t>
  </si>
  <si>
    <t>3 lokasi alternatif dan lebih - 0.25</t>
  </si>
  <si>
    <t>3.1.4)</t>
  </si>
  <si>
    <t>Hebahan misi perkhidmatan pelanggan</t>
  </si>
  <si>
    <t>Misi perkhidmatan pelanggan yang digubal dan didokumenkan serta dihebahkan melalui media massa, media cetak, brosur dan papan tanda</t>
  </si>
  <si>
    <t>Salinan misi perkhidmatan pelanggan yang digubal dan didokumenkan serta bukti hebahan melalui media massa, media cetak, brosur dan papan tanda</t>
  </si>
  <si>
    <t>Dihebahkan - 0.25</t>
  </si>
  <si>
    <t>Bukti bergambar dipamer di lobi utama dan tempat strategik supaya senang dilihat pelanggan.</t>
  </si>
  <si>
    <t>Penilaian prestasi perkhidmatan</t>
  </si>
  <si>
    <t>Minit mesyuarat pengurusan atau jawatankuasa berkaitan mengenai laporan penilaian prestasi perkhidmatan</t>
  </si>
  <si>
    <t>Salinan minit mesyuarat pengurusan atau jawatankuasa berkaitan mengenai laporan penilaian prestasi perkhidmatan</t>
  </si>
  <si>
    <t>Membentangkan laporan pencapaian dalam mesyuarat pengurusan atau jawatankuasa yang berkaitan / dimuat naik dalam laman sesawang 2 kali setahun - 0.25</t>
  </si>
  <si>
    <t>Membentangkan laporan pencapaian dalam mesyuarat pengurusan atau jawatankuasa yang berkaitan / dimuat naik dalam laman sesawang kurang 2 kali setahun - 0.10</t>
  </si>
  <si>
    <t>Laporan pencapaian dan sasaran yang dirancang</t>
  </si>
  <si>
    <t>100% - 0.25</t>
  </si>
  <si>
    <t>70% hingga 99% - 0.10</t>
  </si>
  <si>
    <t>Melaksanakan pemantauan secara menyamar bagi memantau kelemahan perkhidmatan kepada pelanggan</t>
  </si>
  <si>
    <t>Pelaksanaan pemantauan secara menyamar dijadikan salah satu kaedah penilaian prestasi sistem penyampaian perkhidmatan dan dimaklumkan kepada pegawai-pegawai PBT - 0.25</t>
  </si>
  <si>
    <t>Pegawai khidmat pelanggan</t>
  </si>
  <si>
    <t>Mekanisme penerimaan cadangan</t>
  </si>
  <si>
    <t>Saluran penerimaan cadangan</t>
  </si>
  <si>
    <t>Jumlah kaedah penerimaan cadangan</t>
  </si>
  <si>
    <t>Senarai jumlah kaedah penerimaan cadangan</t>
  </si>
  <si>
    <t>Tindakan susulan terhadap cadangan</t>
  </si>
  <si>
    <t>Laporan pemantauan dan tindakan susulan bagi mendapatkan pandangan, persepsi serta maklum balas pelanggan terhadap mutu perkhidmatan yang diberikan</t>
  </si>
  <si>
    <t>Soal selidik tahap kepuasan pelanggan</t>
  </si>
  <si>
    <t>Telahpun dilaksanakan dan tahap kepuasan pelanggan melebihi 85%  - 0.25</t>
  </si>
  <si>
    <t>Pasukan Inspektorat hendaklah membuat tinjauan terlebih dahulu</t>
  </si>
  <si>
    <t>Melaksanakannya sepenuhnya mengikut arahan yang telah ditetapkan - 0.25</t>
  </si>
  <si>
    <t>Budaya mesra pelanggan</t>
  </si>
  <si>
    <t>Mempunyai kaedah layanan terhadap pelanggan yang jelas - 0.25</t>
  </si>
  <si>
    <t>3.2)</t>
  </si>
  <si>
    <t>Pengurusan Aduan</t>
  </si>
  <si>
    <t>Pekeliling Kemajuan Pentadbiran Awam Bil.1/2009 : Penambahbaikan Proses Pengurusan Aduan Awam.</t>
  </si>
  <si>
    <t>Mempunyai mekanisme yang sistematik dan teratur - 0.25</t>
  </si>
  <si>
    <t>Fail pengurusan aduan</t>
  </si>
  <si>
    <t>Salinan fail pengurusan aduan</t>
  </si>
  <si>
    <t>PKPA Bil 1/2009 : Dalam tempoh 15 hari</t>
  </si>
  <si>
    <t>Saluran-saluran aduan</t>
  </si>
  <si>
    <t>Bilangan saluran bagi pengadu untuk meyemak status aduan</t>
  </si>
  <si>
    <t>Senarai bilangan saluran dan bukti bagi pengadu untuk meyemak status aduan</t>
  </si>
  <si>
    <t>Pengurusan rekod aduan</t>
  </si>
  <si>
    <t>Fail / rekod / sistem aduan yang digunakan.</t>
  </si>
  <si>
    <t>Senarai fail / rekod / sistem aduan yang digunakan.</t>
  </si>
  <si>
    <t>PKPA Bil 1/2009 : Maklumat asas direkod</t>
  </si>
  <si>
    <t>Mempunyai rekod yang kemas kini dan teratur, mempunyai data yang lengkap dan mudah dibuat carian - 0.25</t>
  </si>
  <si>
    <t>Pegawai pengurusan aduan</t>
  </si>
  <si>
    <t>Melaksanakan penilaian tahap kepuasan penyelesaian aduan</t>
  </si>
  <si>
    <t>Jawatankuasa pengurusan aduan</t>
  </si>
  <si>
    <t>Ada menubuhkan jawatankuasa</t>
  </si>
  <si>
    <t>YDP / Timbalan YDP / Setiausaha - 0.25</t>
  </si>
  <si>
    <t>Rekod dan fail pengurusan aduan yang diselesaikan dalam tempoh 3 hari (bukan teknikal)</t>
  </si>
  <si>
    <t>Salinan rekod dan fail pengurusan aduan yang diselesaikan dalam tempoh 3 hari (bukan teknikal)</t>
  </si>
  <si>
    <t xml:space="preserve">Lebih 85%  - 0.50                 </t>
  </si>
  <si>
    <t>Fail / dokumen atau laporan yang disediakan.</t>
  </si>
  <si>
    <t>Salinan fail / dokumen atau laporan yang disediakan.</t>
  </si>
  <si>
    <t>Ya - 0.25</t>
  </si>
  <si>
    <t>Rekod, minit mesyuarat dan dokumen-dokumen berkaitan aduan yang diterima oleh pengurusan atasan.</t>
  </si>
  <si>
    <t>Mempunyai rekod aktiviti atau tindakan susulan dilaksanakan – 0.25</t>
  </si>
  <si>
    <t>Bukti pengemukaan maklum balas kepada media massa</t>
  </si>
  <si>
    <t>Salinan bukti pengemukaan maklum balas kepada media massa</t>
  </si>
  <si>
    <t>Mekanisme pemantauan aduan melalui media massa</t>
  </si>
  <si>
    <t>Ada mekanisme pemantauan - 0.25</t>
  </si>
  <si>
    <t>Analisis aduan disediakan</t>
  </si>
  <si>
    <t>Laporan analisis aduan</t>
  </si>
  <si>
    <t>Salinan laporan analisis aduan</t>
  </si>
  <si>
    <t>Mekanisme pembetulan / langkah pencegahan hasil daripada analisis aduan</t>
  </si>
  <si>
    <t>Salinan mekanisme pembetulan / langkah pencegahan hasil daripada analisis aduan</t>
  </si>
  <si>
    <t>Mekanisme pengendalian kes aduan tertunggak / berulang</t>
  </si>
  <si>
    <t xml:space="preserve">Mekanisme mengendalikan aduan tertunggak / berulang </t>
  </si>
  <si>
    <t xml:space="preserve">Salinan mekanisme mengendalikan aduan tertunggak / berulang </t>
  </si>
  <si>
    <t>4)</t>
  </si>
  <si>
    <t>Penyertaan Komuniti dan Pandangan Penduduk</t>
  </si>
  <si>
    <t>4.1)</t>
  </si>
  <si>
    <t>Penglibatan komuniti</t>
  </si>
  <si>
    <t>Dokumen bertulis mengenai  libat urus/ engagement bersama komuniti</t>
  </si>
  <si>
    <t>Telah disediakan -0.25</t>
  </si>
  <si>
    <t>Dalam proses penyediaan - 0.10</t>
  </si>
  <si>
    <t>Mempunyai pegawai kawasan mengikut zon dan jadual lawatan - 0.25</t>
  </si>
  <si>
    <t>Menyediakan laporan secara berkala dan dibentangkan di dalam mesyuarat berkaitan - 0.25</t>
  </si>
  <si>
    <t>Minit mesyuarat PBT &amp; rekod perjumpaan</t>
  </si>
  <si>
    <t>Salinan laporan minit mesyuarat PBT &amp; rekod perjumpaan</t>
  </si>
  <si>
    <t>Minit mesyuarat JKP atau JK lain yang setaraf &amp; rekod perjumpaan</t>
  </si>
  <si>
    <t>Salinan minit mesyuarat JKP atau JK lain yang setaraf &amp; rekod perjumpaan</t>
  </si>
  <si>
    <t xml:space="preserve"> 5 atau lebih kaedah hebahan  - 0.25</t>
  </si>
  <si>
    <t>(xxix)</t>
  </si>
  <si>
    <t>Telahpun melaksanakan dialog dengan komuniti kawasan industri dan perkilangan minimum 2 kali setahun - 0.25</t>
  </si>
  <si>
    <t>(xxiii)</t>
  </si>
  <si>
    <t>(xxiv)</t>
  </si>
  <si>
    <t xml:space="preserve">Hubungan NGO </t>
  </si>
  <si>
    <t>Program komuniti bersama NGO</t>
  </si>
  <si>
    <t>Mempunyai rancangan dan telah melaksanakan program / aktiviti komuniti bersama NGO sekurang-kurangnya 3 kali setahun - 0.25</t>
  </si>
  <si>
    <t>Ada bukti sedang dalam perancangan atau dalam tindakan untuk mengadakan program / aktiviti komuniti bersama NGO sekurang-kurangnya sekali setahun - 0.10</t>
  </si>
  <si>
    <t>Senarai program bagi menjalin hubungan kerjasama</t>
  </si>
  <si>
    <t>Salinan senarai program bagi menjalin hubungan kerjasama</t>
  </si>
  <si>
    <t>(xxv)</t>
  </si>
  <si>
    <t>(xxvi)</t>
  </si>
  <si>
    <t>Mempunyai inisiatif untuk meningkatkan kualiti hidup golongan belia seperti program motivasi, keusahawanan, kelas bimbingan dan sebagainya - 0.25</t>
  </si>
  <si>
    <t>(xxvii)</t>
  </si>
  <si>
    <t>Mempunyai inisiatif untuk meningkatkan kualiti hidup golongan OKU seperti program motivasi, keusahawanan, kelas bimbingan dan sebagainya - 0.25</t>
  </si>
  <si>
    <t>(xxviii)</t>
  </si>
  <si>
    <t>Mempunyai pelan tindakan dan pelaksanaan program LA21</t>
  </si>
  <si>
    <t>Pelaksanaan program mengikut pelan tindakan - 0.50</t>
  </si>
  <si>
    <t>Sebahagian pelaksanaan program mengikut pelan tindakan - 0.25</t>
  </si>
  <si>
    <t>Pemantauan program LA21</t>
  </si>
  <si>
    <t>Promosi Program LA21</t>
  </si>
  <si>
    <t>Sumber kewangan / sumbangan swasta dalam menjalankan aktiviti LA21</t>
  </si>
  <si>
    <t>Anugerah individu</t>
  </si>
  <si>
    <t>Bukti penerimaan (sijil / majlis penyampaian / keratan akhbar, dll)</t>
  </si>
  <si>
    <t>Salinan bukti penerimaan (sijil / majlis penyampaian / keratan akhbar, dll)</t>
  </si>
  <si>
    <t>(xxx)</t>
  </si>
  <si>
    <t>Laporan dan minit mesyuarat, surat jemputan, notis, senarai media</t>
  </si>
  <si>
    <t>Senarai laporan dan minit mesyuarat, surat jemputan, notis, senarai media</t>
  </si>
  <si>
    <t>Mengundang pihak media menghadiri aktiviti PBT - 0.25</t>
  </si>
  <si>
    <t>Senarai program dan keratan akhbar/dokumen berkaitan</t>
  </si>
  <si>
    <t>(xxxi)</t>
  </si>
  <si>
    <t>(xxxii)</t>
  </si>
  <si>
    <t xml:space="preserve">Laporan tahunan PBT </t>
  </si>
  <si>
    <t>Laporan Tahunan yang siap didokumenkan sebelum September tahun semasa</t>
  </si>
  <si>
    <t>Salinan laporan tahunan yang siap didokumenkan sebelum September tahun semasa</t>
  </si>
  <si>
    <t xml:space="preserve">Laporan tahunan disiapkan dan didokumenkan sebelum September tahun semasa - 0.25 </t>
  </si>
  <si>
    <t>(xxxiii)</t>
  </si>
  <si>
    <t>Mempromosi produk pelancongan / tempat-tempat menarik</t>
  </si>
  <si>
    <t>Ada - 0.50</t>
  </si>
  <si>
    <t>Senarai hotel / inapan desa</t>
  </si>
  <si>
    <t>Senarai hotel / inapan desa (maklumat berkaitan)</t>
  </si>
  <si>
    <t>Buku bajet</t>
  </si>
  <si>
    <t>Salinan buku bajet</t>
  </si>
  <si>
    <t>(xxxiv)</t>
  </si>
  <si>
    <t>Pengurusan Bencana Alam</t>
  </si>
  <si>
    <t>SOP untuk pengurusan bencana alam</t>
  </si>
  <si>
    <t>Mempunyai SOP - 0.25</t>
  </si>
  <si>
    <t>Ada menubuhkan jawatankuasa - 0.25</t>
  </si>
  <si>
    <t>Tenaga kerja</t>
  </si>
  <si>
    <t>Senarai tenaga pekerja dengan nombor capaian atau alamat</t>
  </si>
  <si>
    <t>Salinan senarai tenaga pekerja dengan nombor capaian atau alamat</t>
  </si>
  <si>
    <t>Peralatan</t>
  </si>
  <si>
    <t>Senarai peralatan dan inventori</t>
  </si>
  <si>
    <t>Salinan senarai peralatan dan inventori</t>
  </si>
  <si>
    <t>Ada senarai peralatan / jentera / kenderaan kemaskini bagi pengurusan bencana alam - 0.25</t>
  </si>
  <si>
    <t>4.2)</t>
  </si>
  <si>
    <t>Pandangan Penduduk</t>
  </si>
  <si>
    <t>Borang soal selidik penduduk</t>
  </si>
  <si>
    <t>Ada menyediakan / melaksanakan (Latihan keusahawanan, soft skill, penyediaan kertas kerja)       - 0.25</t>
  </si>
  <si>
    <t>PKPA Bil. 2 Tahun 2005: Garis Panduan Bagi Mewujudkan Petunjuk- Petunjuk Prestasi Utama atau Key Performance Indicator (KPI) dan Melaksanakan Pengukuran Prestasi di Agensi Kerajaan.</t>
  </si>
  <si>
    <t>Pemantauan ke atas buku log nama dan tandatangan pegawai yang beri kuasa, butir-butir perjalanan yang kemaskini  dan tandatangan pegawai yang menggunakan kenderaan, kad inden minyak dan kad touch n' go / resit tol</t>
  </si>
  <si>
    <t>Peruntukan bajet latihan ≥ 1% daripada emolumen - 0.25</t>
  </si>
  <si>
    <t>Sistem OSC Online yang digunapakai</t>
  </si>
  <si>
    <t>Garis panduan pembinaan bonggol / speed breaker</t>
  </si>
  <si>
    <t>Garis panduan pembinaan bonggol / speed breaker milik PBT</t>
  </si>
  <si>
    <t>Pematuhan kepada standard perjanjian (kontrak)</t>
  </si>
  <si>
    <t xml:space="preserve">Manual Latihan Local Agenda 21 Malaysia </t>
  </si>
  <si>
    <t>Tiada KPI - 0.00</t>
  </si>
  <si>
    <t>Tiada penilaian impak dan tindakan susulan  - 0.00</t>
  </si>
  <si>
    <t>Buku Pelan Strategik, draf pelan strategik, minit mesyuarat berkaitan penyediaan pelan strategik</t>
  </si>
  <si>
    <t>Salinan dokumen / draf pelan strategik, salinan minit mesyuarat berkaitan penyediaan pelan strategik, fail berkaitan pelan strategik</t>
  </si>
  <si>
    <t>Tidak ada usaha-usaha yang dijalankan - 0.00</t>
  </si>
  <si>
    <t>Kurang 50% perkhidmatan teras diberi persijilan ISO - 0.00</t>
  </si>
  <si>
    <t>Belum dilaksanakan - 0.00</t>
  </si>
  <si>
    <t>Tidak ada kumpulan KIK - 0.00</t>
  </si>
  <si>
    <t>Salinan struktur / nama keahlian KIK, salinan laporan pelaksanaan KIK, senarai jawatankuasa pemandu dan ahli-ahli kumpulan, salinan surat lantikan KIK, salinan sijil anugerah dimenangi dalam tahun penilaian, salinan sijil penyertaan</t>
  </si>
  <si>
    <t>Salinan struktur / nama keahlian KIK, laporan pelaksanaan KIK
jawatankuasa pemandu dan ahli-ahli kumpulan, surat lantikan KIK, sijil anugerah dimenangi dalam tahun penilaian, sijil penyertaan</t>
  </si>
  <si>
    <t>Tiada - 0.00</t>
  </si>
  <si>
    <t>Senarai inovasi yang dihasilkan, salinan sijil pengiktirafan, salinan minit mesyuarat</t>
  </si>
  <si>
    <t>Tidak melaksanakan - 0.00</t>
  </si>
  <si>
    <t>Panduan Amalan 5S oleh MAMPU (2010)
Pekeliling Kemajuan Perkhidmatan Awam Bil. 1/1992 - Panduan Pengurusan Kualiti Menyeluruh (TQM) Bagi Perkhidmatan Awam</t>
  </si>
  <si>
    <t>Tiada tindakan - 0.00</t>
  </si>
  <si>
    <t>Salinan senarai rekod pelupusan, Salinan minit mesyuarat berkaitan pelupusan rekod</t>
  </si>
  <si>
    <t>Senarai dasar, program dan aktiviti utama, senarai KPI output dan outcome bagi semua dasar, program dan aktiviti utama.</t>
  </si>
  <si>
    <t>Salinan laporan penilaian impak, senarai bukti kaedah penilaian impak seperti soal selidik, pelantikan konsultan &amp; perunding</t>
  </si>
  <si>
    <t>Laporan penilaian impak, kaedah penilaian impak (contoh: soal selidik dan pelantikan konsultan)</t>
  </si>
  <si>
    <t>Senarai usaha-usaha, contoh brosur / pamphlet, salinan minit mesyuarat membincangkan inisiatif menjenamakan PBT</t>
  </si>
  <si>
    <t>Salinan sijil ISO, senarai perkhidmatan teras PBT, salinan dokumen prosedur ISO (dokumen terperingkat)</t>
  </si>
  <si>
    <t>Sijil ISO, senarai perkhidmatan teras, dokumen prosedur ISO</t>
  </si>
  <si>
    <t>Salinan surat lawatan ke agensi yang dirujuk dan / atau agensi yang membuat rujukan, salinan senarai tugas yang terlibat dengan penandaarasan, salinan laporan penandaarasan</t>
  </si>
  <si>
    <t>Surat / emel lawatan ke agensi yang dirujuk dan / atau agensi yang membuat rujukan, senarai tugas yang terlibat dengan penandaarasan, laporan penandaarasan</t>
  </si>
  <si>
    <t>Senarai usaha-usaha, brosur / pamphlet, minit mesyuarat membincangkan inisiatif menjenamakan PBT
Nota : 1 usaha sudah mencukupi untuk markah penuh</t>
  </si>
  <si>
    <t>Sampel : 10 fail meja yang dikemas kini                                             Salinan surat / memo arahan pengemaskinian fail meja, salinan MPK, salinan minit mesyuarat mengenai perancangan pengemaskinian MPK</t>
  </si>
  <si>
    <t>Fail Meja pegawai/ kakitangan bagi setiap jabatan/bahagian, minit mesyuarat mengenai perancangan pengemaskinian FM, rekod mengenai tarikh kelulusan terhadap MPK yang telah dikemas kini, minit mesyuarat mengenai perancangan pengemaskinian MPK</t>
  </si>
  <si>
    <t>Inovasi yang dihasilkan, sijil pengiktirafan, minit mesyuarat</t>
  </si>
  <si>
    <t>Sijil perakuan, surat permohonan persijilan, minit mesyuarat berkaitan</t>
  </si>
  <si>
    <t>Salinan sijil perakuan, salinan surat permohonan persijilan, salinan minit mesyuarat berkaitan</t>
  </si>
  <si>
    <t>Rekod pelupusan, minit mesyuarat berkaitan</t>
  </si>
  <si>
    <t>Tiada pengiktirafan - 0.00</t>
  </si>
  <si>
    <t>1 kali atau tiada mesyuarat - 0.00</t>
  </si>
  <si>
    <t>Tidak mengemukakan semua laporan JITU kepada PBN - 0.00</t>
  </si>
  <si>
    <t>Salinan sijil pengiktirafan prestasi kerja yang diterima di peringkat kebangsaan/ Negeri/ Daerah, gambar (Pertandingan / piala), salinan surat jemputan terima anugerah</t>
  </si>
  <si>
    <t>Minit mesyuarat yang telah dilaksanakan mengikut takwim mesyuarat. Bagi Mesyuarat JITU dipengerusikan Pegawai Daerah, minit mesyuarat dikemukakan</t>
  </si>
  <si>
    <t>Surat / salinan emel kemuka semua laporan kepada PBN / Pejabat Daerah, salinan laporan yang dikemukakan kepada PBN / Pejabat Daerah</t>
  </si>
  <si>
    <t>Salinan emel / surat kemuka semua laporan kepada PBN, salinan laporan yang dikemukakan kepada PBN</t>
  </si>
  <si>
    <t>Tidak melaksanakannya - 0.00</t>
  </si>
  <si>
    <t>Tidak ada semakan proses / prosedur dilakukan - 0.00</t>
  </si>
  <si>
    <t>PKPA Bil. 1 Tahun 2002: Garis Panduan Semakan Semula Prosedur dan Proses Kerja di Agensi Kerajaan.
Manual Perekayasaan Proses dan Prosedur Kerja Bagi Sektor Awam (2008)</t>
  </si>
  <si>
    <t>Senarai proses dan prosedur yang telah diperekayasakan atau disemak dan diguna pakai, salinan minit mesyuarat membincangkan semakan proses / prosedur</t>
  </si>
  <si>
    <t>Senarai proses dan prosedur yang telah direkayasakan atau disemak dan diguna pakai, minit mesyuarat membincangkan semakan proses / prosedur</t>
  </si>
  <si>
    <t>Tiada program dilaksanakan - 0.00</t>
  </si>
  <si>
    <t>Senarai program yang telah diadakan, salinan surat jemputan, gambar dan lain-lain bukti pelaksanaan program</t>
  </si>
  <si>
    <t>Senarai program yang telah diadakan, surat /emel jemputan, gambar dan lain-lain</t>
  </si>
  <si>
    <t>Senarai program yang telah diadakan, salinan surat jemputan</t>
  </si>
  <si>
    <t>Senarai program yang telah diadakan, surat / emel jemputan</t>
  </si>
  <si>
    <t>Tiada inisiatif - 0.00</t>
  </si>
  <si>
    <t>Kurang 70% program dan aktiviti dapat dilaksanakan mengikut perancangan - 0.00</t>
  </si>
  <si>
    <t>Salinan buku ISP / salinan draf kertas kerja ISP, salinan minit mesyuarat membincangkan penyediaan ISP</t>
  </si>
  <si>
    <t>Buku ISP, draf kertas kerja ISP, minit mesyuarat membincangkan penyediaan ISP</t>
  </si>
  <si>
    <t>Salinan gantt chart dalam buku ISP. Setiap milestone mesti dicapai mengikut waktu yang ditetapkan.</t>
  </si>
  <si>
    <t>Gantt chart dalam buku ISP. Setiap milestone mesti dicapai mengikut waktu yang ditetapkan.</t>
  </si>
  <si>
    <t>Mempunyai kurang daripada 17 ciri-ciri asas mandatori laman web - 0.00</t>
  </si>
  <si>
    <t>Mempunyai 17 - 25 ciri-ciri asas mandatori laman web - 0.10</t>
  </si>
  <si>
    <t xml:space="preserve"> Screen shot laman sesawang
</t>
  </si>
  <si>
    <t>Mempunyai laman sesawang tetapi tidak kemas kini - 0.00</t>
  </si>
  <si>
    <t>Tidak ada rancangan untuk melaksanakannya - 0.00</t>
  </si>
  <si>
    <r>
      <t>Kutipan cukai secara on-line (</t>
    </r>
    <r>
      <rPr>
        <b/>
        <i/>
        <sz val="12"/>
        <rFont val="Arial"/>
        <family val="2"/>
      </rPr>
      <t>internet banking</t>
    </r>
    <r>
      <rPr>
        <b/>
        <sz val="12"/>
        <rFont val="Arial"/>
        <family val="2"/>
      </rPr>
      <t>)</t>
    </r>
  </si>
  <si>
    <t>Bukti pelaksanaan on-line-system yang digunakan (cetakan screen shot), minit mesyuarat, kertas kerja</t>
  </si>
  <si>
    <t>Bukti pelaksanaan on-line- sistem yang digunakan (cetakan screen shot), salinan minit mesyuarat, salinan kertas kerja</t>
  </si>
  <si>
    <t>1Pekeliling Perbendaharaan (1PP)
PS - Tadbir Urus Kewangan
1.1 Penjenisan Kod bagi Hasil dan Perbelanjaan
2.4 Pungutan Hasil dan Terimaan Bukan Hasil melalui Rangkaian Pejabat Pos dan Pos Online
Surat Pekeliling Akauntan Negara Malaysia Bil. 1/2008</t>
  </si>
  <si>
    <t>Lihat sistem yang digunakan (e- PBT, Sistem Perakaunan Bersepadu)</t>
  </si>
  <si>
    <t xml:space="preserve">Senarai sistem yang digunakan (e- PBT, Sistem Perakaunan Bersepadu)  </t>
  </si>
  <si>
    <t>Kutipan kurang dari 70% daripada anggaran - 0.00</t>
  </si>
  <si>
    <t>1Pekeliling Perbendaharaan (1PP)
PS - Tadbir Urus Kewangan
Bab: 1 - Perakaunan
1.1 Penjenisan Kod bagi Hasil dan Perbelanjaan</t>
  </si>
  <si>
    <t>Laporan kewangan, buku bajet</t>
  </si>
  <si>
    <t>Salinan laporan kewangan, salinan buku bajet</t>
  </si>
  <si>
    <t>Kutipan tunggakan kurang 24% - 0.00</t>
  </si>
  <si>
    <t>1Pekeliling Perbendaharaan (1PP)
PS - Tadbir Urus Kewangan
Bab: 1 - Perakaunan
1.2 Pelaksanaan Perakaunan Akruan Kerajaan Persekutuan</t>
  </si>
  <si>
    <t>Salinan rekod kutipan tunggakan hasil, salinan laporan kewangan</t>
  </si>
  <si>
    <t>Rekod kutipan tunggakan hasil cukai, laporan kewangan</t>
  </si>
  <si>
    <t>Kurang 3 usaha - 0.00</t>
  </si>
  <si>
    <t>Salinan proses kerja, salinan fail penurunan kuasa, gambar kaunter, tempat simpanan terimaan (bilik kebal/peti besi), salinan bukti slip bank pada hari sebelumnya, salinan surat penurunan kuasa</t>
  </si>
  <si>
    <t>Proses kerja, fail penurunan kuasa, lihat kaunter, tempat simpanan terimaan (bilik kebal/peti besi), bukti slip bank pada hari sebelumnya, surat penurunan kuasa
Nota : Sila rujuk kriteria keselamatan kutipan di lampiran</t>
  </si>
  <si>
    <t>Tiada peningkatan pendapatan - 0.00</t>
  </si>
  <si>
    <t>Usaha-usaha bagi meningkatkan hasil (cth: tindakan undang-undang, pemberian insentif, kempen, pelaburan dll.)</t>
  </si>
  <si>
    <t>Tidak ada usaha-usaha bagi meningkatkan hasil - 0.00</t>
  </si>
  <si>
    <t>Mempunyai nilai aset kurang dari 2 tahun emolumen tahunan - 0.10</t>
  </si>
  <si>
    <t>Tidak mempunyai nilai aset - 0.00</t>
  </si>
  <si>
    <t xml:space="preserve">Salinan laporan aset, salinan laporan kewangan
</t>
  </si>
  <si>
    <t xml:space="preserve">Laporan aset, laporan kewangan
</t>
  </si>
  <si>
    <t>Tidak ada buku belanjawan dan rekod perbincangan / mesyuarat - 0.00</t>
  </si>
  <si>
    <t>Akta Kerajaan Tempatan (171) Seksyen 55 
1Pekeliling Perbendaharaan (1PP)
PB - Pengurusan Belanjawan
Bab 1 - Anggaran Perbelanjaan</t>
  </si>
  <si>
    <t xml:space="preserve">Salinan minit mesyuarat, salinan laporan cadangan anggaran belanjawan (bajet)
</t>
  </si>
  <si>
    <t xml:space="preserve">Minit mesyuarat, laporan cadangan anggaran belanjawan (bajet)
</t>
  </si>
  <si>
    <t>1Pekeliling Perbendaharaan (1PP)
PB - Pengurusan Belanjawan
Bab 1 - Anggaran Perbelanjaan</t>
  </si>
  <si>
    <t>Salinan laporan prestasi perbelanjaan, laporan kewangan</t>
  </si>
  <si>
    <t>Laporan prestasi perbelanjaan, laporan kewangan</t>
  </si>
  <si>
    <t>Mengadakan Mesyuarat Jawatankuasa Pengurusan Kewangan dan Akaun kurang dari 3 kali setahun - 0.00</t>
  </si>
  <si>
    <t>1Pekeliling Perbendaharaan (1PP)
PS - Tadbir Urus Kewangan
Bab: 5 - Garis Panduan Pelaksanaan Jawatankuasa Pengurusan dan Akaun
5.1 - Garis Panduan Pelaksanaan Jawatankuasa Pengurusan dan Akaun</t>
  </si>
  <si>
    <t>Tidak dibentangkan - 0.00</t>
  </si>
  <si>
    <t>Salinan bukti pembentangan, salinan minit mesyuarat</t>
  </si>
  <si>
    <t>Bukti pembentangan, minit mesyuarat</t>
  </si>
  <si>
    <t>Dikemukakan sebelum 30 April - 0.10</t>
  </si>
  <si>
    <t>Dikemukakan selepas 30 April - 0.00</t>
  </si>
  <si>
    <t>Salinan surat kemuka laporan kepada JAN sebelum 30 April</t>
  </si>
  <si>
    <t>Tidak dikemukakan - 0.00</t>
  </si>
  <si>
    <t>Seksyen 54, Akta 171
1Pekeliling Perbendaharaan (1PP)
PS - Tadbir Urus Kewangan
Bab: 5 - Garis Panduan Pelaksanaan Jawatankuasa Pengurusan dan Akaun
5.1 - Garis Panduan Pelaksanaan Jawatankuasa Pengurusan dan Akaun</t>
  </si>
  <si>
    <t>Kurang 30% bil telah dibayar dalam tempoh 7 hari pada tahun lepas / semasa (tarikh terima adalah tarikh yang diterima oleh PBT dan bukan diterima oleh unit / bahagian kewangan) dan mempunyai daftar bil yang kemaskini - 0.00</t>
  </si>
  <si>
    <t>Tidak ada menyelenggarakan - 0.00</t>
  </si>
  <si>
    <t xml:space="preserve">
1Pekeliling Perbendaharaan (1PP)
WP - Pengurusan Wang Awam
Bab: 10 - Pengurusan Wang Awam
10.6 Penyelenggaraan dan Pelaporan Akaun Belum Terima</t>
  </si>
  <si>
    <t>Kurang 79% peruntukan yang diterima dibelanjakan untuk projek yang telah ditetapkan - 0.00</t>
  </si>
  <si>
    <t>Tidak ada rancangan untuk dilaksanakan - 0.00</t>
  </si>
  <si>
    <t>Salinan surat permohonan, salinan rekod perbincangan dengan pihak bank, salinan bukti pelaksanaan</t>
  </si>
  <si>
    <t>Surat permohonan, rekod perbincangan dengan pihak bank, bukti pelaksanaan</t>
  </si>
  <si>
    <t>Dalam Pelan Sektor Kewangan 2011-2020 Bank Negara Malaysia (Bank), peralihan kepada e-pembayaran telah dikenal pasti oleh Bank sebagai pendorong utama untuk meningkatkan kecekapan ekonomi melalui transformasi landskap pembayaran di Malaysia</t>
  </si>
  <si>
    <t>1Pekeliling Perbendaharaan (1PP)
PB - Pengurusan Belanjawan
Bab: 3 - Pengurusan Perbelanjaan Awam
3.1 Garis Panduan Perbelanjaan Secara Berhemat bagi Mengawal Perbelanjaan Awam
3.2 Garis Panduan Perbelanjaan Secara Berhemat bagi Mengawal Perbelanjaan Awam - 11 Langkah Penjimatan
Surat Arahan Perbendaharaan bertarikh 15 Julai 2009</t>
  </si>
  <si>
    <t>Laporan kewangan, minit mesyuarat pengurusan, minit mesyuarat JPKA, surat arahan, pekeliling dalaman</t>
  </si>
  <si>
    <t>Salinan laporan kewangan, minit mesyuarat pengurusan, minit mesyuarat JPKA, surat arahan, pekeliling dalaman</t>
  </si>
  <si>
    <t>Buku vot disediakan tetapi tidak lengkap, tidak kemas kini serta tidak ditandatangani oleh pegawai bertanggungjawab / buku vot elektronik tidak ditandatangani oleh pegawai bertanggungjawab setiap hari (manual) / setiap bulan (elektronik) - 0.10</t>
  </si>
  <si>
    <t>Buku vot tidak disediakan - 0.00</t>
  </si>
  <si>
    <t>Tidak ada sijil bersih audit - 0.00</t>
  </si>
  <si>
    <t>Sijil ini diberikan apabila Ketua Audit Negara berpendapat sesuatu Penyata Kewangan itu telah memberikan gambaran yang benar, disedia dan dipersembahkan mengikut piawaian perakaunan yang diterima umum, diamalkan secara konsisten, seragam serta pendedahan yang mencukupi.</t>
  </si>
  <si>
    <t>1Pekeliling Perbendaharaan (1PP)
KP - Pengurusan Aset
Bab: 1 -Pengurusan Aset Kerajaan
1.1 Pengurusan Aset Kerajaan</t>
  </si>
  <si>
    <t>Tidak memenuhi ciri di atas  - 0.00</t>
  </si>
  <si>
    <t>Salinan daftar harta modal (KEW.PA -2) &amp; daftar inventori (KEW.PA-3), salinan surat perlantikan pemeriksa aset, salinan laporan pemeriksaan aset (KEW.PA-10,11,12)</t>
  </si>
  <si>
    <t>Daftar harta modal (KEW.PA -2) &amp; daftar inventori (KEW.PA-3), surat perlantikan pemeriksa aset, laporan pemeriksaan aset (KEW.PA-10,11,12)</t>
  </si>
  <si>
    <t>Tiada sebarang pemeriksaan mengejut dilakukan - 0.00</t>
  </si>
  <si>
    <t>1Pekeliling Perbendaharaan (1PP)
KP - Pengurusan Aset
Bab: 2 - Tatatcara Pengurusan Aset Alih Kerajaan
2.4 Penggunaan, Penyimpanan dan Pemeriksaan</t>
  </si>
  <si>
    <t>Salinan laporan pemeriksaan mengejut, salinan buku daftar pemeriksaan mengejut</t>
  </si>
  <si>
    <t>Laporan pemeriksaan mengejut, buku daftar pemeriksaan mengejut</t>
  </si>
  <si>
    <t>Tidak memenuhi ciri di atas - 0.00</t>
  </si>
  <si>
    <t>1Pekeliling Perbendaharaan (1PP)
KP - Pengurusan Aset
Bab: 2 - Tatacara Pengurusan Aset Alih Kerajaan
2.6 Pelupusan</t>
  </si>
  <si>
    <t>Tidak mematuhi  tempoh  - 0.00</t>
  </si>
  <si>
    <t>Salinan KEW.PA-18, KEW.PA-19 Nota: Sekiranya tiada pelupusan, semak pegawai berkenaan berkaitan proses kerja pengurusan pelupusan untuk pemberian markah</t>
  </si>
  <si>
    <t>KEW.PA-18, KEW.PA-19            Nota: Sekiranya tiada pelupusan, semak pegawai berkenaan berkaitan proses kerja pengurusan pelupusan untuk pemberian markah</t>
  </si>
  <si>
    <t>Tidak mengemas kini atau tiada buku daftar kenderaan - 0.00</t>
  </si>
  <si>
    <t>1Pekeliling Perbendaharaan (1PP)
PK - Perolehan Kerajaan
Bab: 4 - Pentadbiran Kontrak dalam Perolehan Kerajaan
4. Pentadbiran Kontrak dalam Perolehan Kerajaan
WP - Pengurusan Wang Awam
Bab: 4 - Pengurusan Kenderaan Kerajaan
4.1 Pengurusan Kenderaan Kerajaan</t>
  </si>
  <si>
    <t>Fail kenderaan, daftar harta modal (KEW.PA-2)</t>
  </si>
  <si>
    <t>Pemantauan yang tidak kemaskini - 0.00</t>
  </si>
  <si>
    <t>Buku log kenderaan, daftar kad inden minyak, daftar kad Touch n Go, penurunan kuasa / surat perlantikan</t>
  </si>
  <si>
    <t>Kad  kawalan  stok  (KEW.PS-3) -  putih, Kad Petak (KEW.PS-4) - hijau, surat perlantikan / penurunan kuasa, laporan verifikasi stok (KEW.PS-14,15,16)</t>
  </si>
  <si>
    <t>Salinan kad kawalan  stok  (KEW.PS-3) - putih, salinan Kad Petak (KEW.PS-4) - hijau, salinan surat perlantikan / penurunan kuasa, salinan laporan verifikasi stok (KEW.PS-14,15,16)</t>
  </si>
  <si>
    <t>1Pekeliling Perbendaharaan (1PP)
KP - Pengurusan Aset
Bab: 6 - Tatacara Pengurusan Stor Kerajaan</t>
  </si>
  <si>
    <t>Tidak mempunyai rekod pembelian terus  - 0.00</t>
  </si>
  <si>
    <t>Daftar rekod  perolehan  secara pembelian terus</t>
  </si>
  <si>
    <t>Salinan daftar rekod  perolehan  secara pembelian terus</t>
  </si>
  <si>
    <t>Salinan penurunan kuasa, salinan surat perlantikan, salinan fail sebutharga / daftar sebutharga</t>
  </si>
  <si>
    <t>Penurunan kuasa, Surat perlantikan, fail sebutharga / daftar sebutharga</t>
  </si>
  <si>
    <t>1Pekeliling Perbendaharaan (1PP)
PK - Perolehan Kerajaan
Bab: 2 - Kaedah Perolehan Kerajaan
Bab: 3 - Perolehan Perkhidmatan Perunding
Bab: 4 - Pentadbiran Kontrak dalam Perolehan Kerajaan
Bab: 4 - Pentadbiran Kontrak dalam Perolehan Kerajaan</t>
  </si>
  <si>
    <t>Tidak ada perancangan mengenainya - 0.00</t>
  </si>
  <si>
    <t>Ada perancangan terkini (pengambilan, penempatan, pengiktirafan, latihan, persaraan dan pelan penggantian) - 0.25</t>
  </si>
  <si>
    <t>Salinan Pelan Strategik Sumber Manusia, salinan Pelan Penggantian (Succession Planning)</t>
  </si>
  <si>
    <t>Pelan Strategik Sumber Manusia, Pelan Penggantian (Succession Planning)</t>
  </si>
  <si>
    <r>
      <t xml:space="preserve">Garis Panduan Tugas dan Tanggungjawab Pegawai Bahagian Pengurusan Sumber Manusia yang disediakan oleh JPA pada 2007
Pekeliling Perkhidmatan Bil. 3 Tahun 2006: Panduan Mewujudkan </t>
    </r>
    <r>
      <rPr>
        <i/>
        <sz val="8"/>
        <rFont val="Arial"/>
        <family val="2"/>
      </rPr>
      <t>Search Committee</t>
    </r>
    <r>
      <rPr>
        <sz val="8"/>
        <rFont val="Arial"/>
        <family val="2"/>
      </rPr>
      <t xml:space="preserve"> dan Proses Pelaksanaan Pelan Penggantian (</t>
    </r>
    <r>
      <rPr>
        <i/>
        <sz val="8"/>
        <rFont val="Arial"/>
        <family val="2"/>
      </rPr>
      <t>Succession Planning</t>
    </r>
    <r>
      <rPr>
        <sz val="8"/>
        <rFont val="Arial"/>
        <family val="2"/>
      </rPr>
      <t>)</t>
    </r>
  </si>
  <si>
    <t>Tidak menubuhkan Jawatankuasa Personel &amp; Perkhidmatan Majlis mengenai pengurusan sumber manusia - 0.00</t>
  </si>
  <si>
    <t>Salinan surat / memo panggilan mesyuarat, salinan minit mesyuarat Nota: Sesetengah PBT mempunyai nama Jawatankuasa berkaitan Pengurusan Sumber Manusia yang berbeza-beza</t>
  </si>
  <si>
    <t>Surat / Memo panggilan mesyuarat, minit mesyuarat (Pertukaran, Pengisian, Kenaikan Pangkat)     Nota: Sesetengah PBT mempunyai nama Jawatankuasa berkaitan Pengurusan Sumber Manusia yang berbeza-beza</t>
  </si>
  <si>
    <t>Tidak patuh PKPA Bil. 2/220 - 0.00</t>
  </si>
  <si>
    <t>Salinan senarai Penerima APC, salinan minit mesyuarat PPSM</t>
  </si>
  <si>
    <t>Senarai Penerima APC, minit mesyuarat PPSM (APC, LNPT, Latihan, Tatatertib)</t>
  </si>
  <si>
    <t>PKPA Bil. 2 Tahun 2002 : Garis Panduan Pemberian Anugerah Perkhidmatan Cemerlang Anggota Perkhidmatan Awam
PP Bil. 13 Tahun 2012: Penganugerahan Pingat Cemerlang dan Pemberian Anugerah Perkhidmatan Cemerlang</t>
  </si>
  <si>
    <t>Tidak dikemas kini - 0.00</t>
  </si>
  <si>
    <t>PPerkhidmatan Bil. 5 Tahun 2007: Panduan Pengurusan Pejabat
SPP Bil. 15 Tahun 2008: Panduan Menguruskan Buku Perkhidmatan Kerajaan</t>
  </si>
  <si>
    <t>Salinan Buku Perkhidmatan Kerajaan</t>
  </si>
  <si>
    <t>Buku Perkhidmatan Kerajaan
(Buku Perkhidmatan yang terdiri daripada pegawai yang baru dilantik, pegawai yang telah bersara dan pegawai yang mempunyai kes tatatertib serta pegawai yang dirujuk kepada Lembaga Perubatan)</t>
  </si>
  <si>
    <t>Tiada laporan dan analisis - 0.00</t>
  </si>
  <si>
    <t>Salinan laporan dan analisis, salinan minit mesyuarat</t>
  </si>
  <si>
    <t>Laporan dan analisis, minit mesyuarat</t>
  </si>
  <si>
    <t>SPA Bil. 11 Tahun 1981: Sistem Penggunaan Kad Perakam Waktu (Punch Card) di Pejabat- Pejabat Kerajaan
SPA Bil. 1 Tahun 2004 - Surat Pekeliling Am Bil. 11 Tahun 1981 (Tambahan): Penggunaan Sistem Perakam Waktu Elektronik Di Agensi- Agensi Kerajaan</t>
  </si>
  <si>
    <t>Tahap pengemaskinian maklumat peribadi dan perkhidmatan dalam HRMIS kurang daripada 84% - 0.00</t>
  </si>
  <si>
    <t>Tiada Pelan Operasi Latihan - 0.00</t>
  </si>
  <si>
    <t>Tidak mempunyai jawatankuasa - 0.00</t>
  </si>
  <si>
    <t>Tiada peruntukan disediakan - 0.00</t>
  </si>
  <si>
    <t>Buku Bajet Tahunan                         Nota:
1) Semak Buku Bajet Tahunan lihat di bawah belanja mengurus OS29000 - OS10000 (emolumen keseluruhan);
2) Formula pengiraan: Peruntukan latihan/emolumen x 100.</t>
  </si>
  <si>
    <t>85% - 95%  mematuhi 7 hari kursus setahun - 0.10</t>
  </si>
  <si>
    <t>&lt; 85%  mematuhi 7 hari kursus setahun - 0.00</t>
  </si>
  <si>
    <t>Laporan pegawai berkursus yang dikemukakan kepada Pihak Berkuasa Negeri/JPA setiap tahun.               Nota : Jika tiada laporan, semak Buku Perkhidmatan Kerajaan</t>
  </si>
  <si>
    <t>Salinan laporan pegawai berkursus yang dikemukakan kepada Pihak Berkuasa Negeri/JPA setiap tahun. Nota : Jika tiada laporan, semak Buku Perkhidmatan Kerajaan</t>
  </si>
  <si>
    <t>Tidak dilaksanakan - 0.00</t>
  </si>
  <si>
    <t>Borang penilaian, laporan penilaian, minit mesyuarat (semak analisis penilaian kursus)</t>
  </si>
  <si>
    <t>Salinan laporan penilaian, salinan minit mesyuarat (semak analisis penilaian kursus)                                Nota : Ambil contoh kursus yang dikendalikan dan semak borang penilaian atas pegawai yang berkursus, biasanya dikemukakan kepada Penyelia selepas 3 bulan.</t>
  </si>
  <si>
    <t>Tidak mempunyai senarai lembaga tatatertib yang kemas kini - 0.00</t>
  </si>
  <si>
    <t>Salinan surat pelantikan dan keahlian Lembaga Tatatertib, salinan minit mesyuarat</t>
  </si>
  <si>
    <t>Surat / memo pelantikan dan keahlian Lembaga Tatatertib, minit mesyuarat</t>
  </si>
  <si>
    <t>Tidak mempunyai Peraturan / Kaedah Tatatertib - 0.00</t>
  </si>
  <si>
    <t>Salinan peraturan / kaedah tatatertib Nota: Semak sama ada Kaedah Tatatertib yang dipinda diwartakan ataupun tidak. Contoh : Gangguan Seksual Di Tempat Kerja</t>
  </si>
  <si>
    <t>Peraturan / kaedah tatatertib</t>
  </si>
  <si>
    <t>&gt; 75% daripada keseluruhan kes tatatertib pegawai / kakitangan telah diambil tindakan mengikut prosedur - 0.00</t>
  </si>
  <si>
    <t>Minit mesyuarat, laporan statistik kes tatatertib                                             1) Dapatkan jumlah kes tatatertib dan jumlah anggota yg terlibat; &amp;
2) Jika tiada kes tatatertib pada tahun yang dinilai semak pada minit
mesyuarat untuk pengesahan bahawa tiada sebarang kes tatatertib bagi membolehkan markah penuh</t>
  </si>
  <si>
    <t>Salinan minit mesyuarat, salinan laporan statistik kes tatatertib            1) Dapatkan jumlah kes tatatertib dan jumlah anggota yang terlibat; dan
2) Jika tiada kes tatatertib pada tahun yang dinilai semak pada minit
mesyuarat untuk pengesahan bahawa tiada sebarang kes tatatertib bagi membolehkan markah penuh</t>
  </si>
  <si>
    <t>Surat / memo panggilan / jemputan, laporan ujian air kencing</t>
  </si>
  <si>
    <t>Salinan surat / memo panggilan / jemputan, salinan laporan ujian air kencing                                                                                         1) Semak Laporan AADK ataupun Jabatan Kesihatan Negeri;
2) Jika tiada  laporan, dapatkan status dan justifikasi tiada laporan; dan
3) Kumpulan berisiko seperti Pemandu Kenderaan, Pembantu Am Pejabat dan Pekerja Awam</t>
  </si>
  <si>
    <t>Tiada mekanisme untuk program kaunseling - 0.00</t>
  </si>
  <si>
    <t>Salinan senarai perjawatan unit kaunseling / carta organisasi unit kaunseling                                      Nota : Contoh seperti di majlis daerah pegawai bermasalah akan dirujuk kepada kaunselor di SUK Negeri/JPA</t>
  </si>
  <si>
    <t>Senarai perjawatan unit kaunseling / carta organisasi unit kaunseling    Nota : Contoh seperti di majlis daerah pegawai bermasalah akan dirujuk kepada kaunselor di SUK Negeri/JPA</t>
  </si>
  <si>
    <t>Tiada sesi kaunseling dan rekod - 0.00</t>
  </si>
  <si>
    <t>Salinan jadual program perancangan kaunseling, salinan surat pelantikan mentor / coach
/ menti dan Pegawai yang dibimbing, salinan rekod pelaksanaan sesi kaunseling, salinan buku temujanji kaunselor dengan pegawai yang dibimbing, salinan fail peribadi pegawai</t>
  </si>
  <si>
    <t>Jadual program perancangan kaunseling, surat pelantikan mentor / coach / menti dan pegawai yang dibimbing, rekod pelaksanaan sesi kaunseling, buku temujanji kaunselor dengan pegawai yang dibimbing, fail peribadi pegawai</t>
  </si>
  <si>
    <t>Salinan sijil pendaftaran pertubuhan, salinan minit mesyuarat, salinan laporan aktiviti / program kelab</t>
  </si>
  <si>
    <t>Sijil pendaftaran pertubuhan, minit mesyuarat, laporan aktiviti / program kelab</t>
  </si>
  <si>
    <t>Tidak menyediakan kemudahan kesihatan - 0.00</t>
  </si>
  <si>
    <t>Insurans - polisi insurans, klinik panel – MOU</t>
  </si>
  <si>
    <t>Insurans - polisi insurans, klinik panel – MOU                                            Nota : semak tarikh luput Polisi Insurans</t>
  </si>
  <si>
    <t>Tiada kemudahan TASKA - 0.00</t>
  </si>
  <si>
    <t>Pekeliling Perkhidmatan Bil. 4 Tahun 2007: Pemberian Subsidi Yuran Pengasuhan Taman Asuhan Kanak-Kanak  Di Tempat Kerja Sektor Awam
Nota : Jika  tiada TASKA, semak   jika wujud Jawatankuasa TASKA berkaitan kerjasama PBT dengan TASKA Swasta.</t>
  </si>
  <si>
    <t>TASKA, operator TASKA, profil TASKA, senarai anak-anak kakitangan yang dihantar ke TASKA</t>
  </si>
  <si>
    <t>Kurang 25% isu yang dibangkitkan dalam MBJ diselesaikan - 0.00</t>
  </si>
  <si>
    <t>Salinan laporan isu penyelesaian / minit mesyuarat</t>
  </si>
  <si>
    <t>Laporan isu penyelesaian / minit mesyuarat</t>
  </si>
  <si>
    <t>Surat  Pekeliling Perkhidmatan Bil. 3  Tahun 2002: Majlis Bersama Jabatan   Di Kementerian / Jabatan / Pihak Berkuasa Badan Berkanun / Pihak Berkuasa Tempatan</t>
  </si>
  <si>
    <t>Tidak mengukur tahap kepuasan pegawai dan kakitangan - 0.00</t>
  </si>
  <si>
    <r>
      <rPr>
        <b/>
        <i/>
        <sz val="12"/>
        <rFont val="Arial"/>
        <family val="2"/>
      </rPr>
      <t>Networking / linkages</t>
    </r>
    <r>
      <rPr>
        <b/>
        <sz val="12"/>
        <rFont val="Arial"/>
        <family val="2"/>
      </rPr>
      <t xml:space="preserve"> dengan badan antarabangsa / bandar luar negara</t>
    </r>
  </si>
  <si>
    <t>Salinan MOU, salinan laporan aktiviti</t>
  </si>
  <si>
    <t>MOU, laporan aktiviti</t>
  </si>
  <si>
    <t>Tidak ada menyediakan &amp; membentangkan kertas kerja di seminar peringkat antarabangsa / kebangsaan - 0.00</t>
  </si>
  <si>
    <t>Surat jemputan untuk membentangkan kertas kerja       Nota: Contoh seperti Pembentangan kertas kerja di seminar, di peringkat kebangsaan MPAJ buat pembentangan tentang garis panduan kecerunan.</t>
  </si>
  <si>
    <t>Aktiviti mencegah bahaya kebakaran  (taklimat / ceramah / pengungsian / demonstrasi)</t>
  </si>
  <si>
    <t>Salinan Laporan Aktiviti Latihan Nota : sekurang-kurangnya sekali setahun</t>
  </si>
  <si>
    <t>Laporan Aktiviti Latihan</t>
  </si>
  <si>
    <t>Tidak menyediakan sebarang peralatan mengawal dan mencegah kebakaran  - 0.00</t>
  </si>
  <si>
    <r>
      <t xml:space="preserve">Menyediakan peralatan seperti </t>
    </r>
    <r>
      <rPr>
        <i/>
        <sz val="12"/>
        <rFont val="Arial"/>
        <family val="2"/>
      </rPr>
      <t>fire extinguisher</t>
    </r>
    <r>
      <rPr>
        <sz val="12"/>
        <rFont val="Arial"/>
        <family val="2"/>
      </rPr>
      <t xml:space="preserve">, </t>
    </r>
    <r>
      <rPr>
        <i/>
        <sz val="12"/>
        <rFont val="Arial"/>
        <family val="2"/>
      </rPr>
      <t>hose reel system</t>
    </r>
    <r>
      <rPr>
        <sz val="12"/>
        <rFont val="Arial"/>
        <family val="2"/>
      </rPr>
      <t xml:space="preserve"> dan alat penggera kebakaran yang diletakkan di lokasi strategik - 0.25</t>
    </r>
  </si>
  <si>
    <r>
      <t xml:space="preserve">Menyediakan peralatan seperti </t>
    </r>
    <r>
      <rPr>
        <i/>
        <sz val="12"/>
        <rFont val="Arial"/>
        <family val="2"/>
      </rPr>
      <t>fire extinguisher</t>
    </r>
    <r>
      <rPr>
        <sz val="12"/>
        <rFont val="Arial"/>
        <family val="2"/>
      </rPr>
      <t xml:space="preserve">, </t>
    </r>
    <r>
      <rPr>
        <i/>
        <sz val="12"/>
        <rFont val="Arial"/>
        <family val="2"/>
      </rPr>
      <t>hose reel system</t>
    </r>
    <r>
      <rPr>
        <sz val="12"/>
        <rFont val="Arial"/>
        <family val="2"/>
      </rPr>
      <t xml:space="preserve"> dan alat penggera kebakaran tetapi tidak diletakkan di lokasi strategik ataupun bilangan peralatan tidak mencukupi - 0.10</t>
    </r>
  </si>
  <si>
    <t>Salinan rekod pengurusan aset, salinan lokasi peralatan</t>
  </si>
  <si>
    <t>Rekod pengurusan aset, lokasi peralatan</t>
  </si>
  <si>
    <t>Mengikut keperluan UKBS 1984, by-law 225, Detecting &amp; Extinguishing Fire
Penyenggaraan Alat-alat Mengawal &amp; Mencegah Kebakaran
Lokasi Strategik - mudah dilihat dari semua arah dan diletakkan berhampiran jalan/tempat keluar (UKBS 1984, by-law 227-228)</t>
  </si>
  <si>
    <t>Arahan kepada warga kerja PBT untuk melaksanakan pemeriksaan kesihatan secara berkala (2 kali setahun)</t>
  </si>
  <si>
    <t>Surat Edaran JPA rujukan JPA(S)215/13(13)  bertarikh  20 Ogos 2009: Pelaksanaan Pemeriksaan Kesihatan Di Kalangan Pegawai Perkhidmatan Awam
Pekeliling Perkhidmatan Bil. 15 Tahun 2011: Pelaksanaan Pemeriksaan Kesihatan Bagi Pelantikan Ke Dalam Perkhidmatan Awam</t>
  </si>
  <si>
    <t>Salinan surat / memo arahan kepada warga kerja PBT untuk melaksanakan pemeriksaan kesihatan secara berkala (2 kali setahun)                                     Nota : Program Derma Darah tidak diambil kira sebagai pemeriksaan kesihatan.</t>
  </si>
  <si>
    <t>Tiada jawatankuasa - 0.00</t>
  </si>
  <si>
    <t>Salinan senarai Ahli Jawatankuasa, salinan minit mesyuarat</t>
  </si>
  <si>
    <t>Senarai Ahli Jawatankuasa, minit mesyuarat</t>
  </si>
  <si>
    <t>Buku panduan pelesenan majlis, garis panduan merupakan panduan utama dalam pelaksanaan pelesenan , ISO bukan garis panduan</t>
  </si>
  <si>
    <t>UUK yang berbeza dari setiap negeri</t>
  </si>
  <si>
    <t>Belum melaksanakannya - 0.00</t>
  </si>
  <si>
    <r>
      <rPr>
        <i/>
        <sz val="11"/>
        <rFont val="Arial"/>
        <family val="2"/>
      </rPr>
      <t>Screen shot</t>
    </r>
    <r>
      <rPr>
        <sz val="11"/>
        <rFont val="Arial"/>
        <family val="2"/>
      </rPr>
      <t xml:space="preserve"> bagi sistem tersebut. Cth: e-PBT, BLESS dan dll </t>
    </r>
  </si>
  <si>
    <t>Mempunyai 1 atau tiada perkara di atas – 0.00</t>
  </si>
  <si>
    <t>Senarai pemegang lesen-lesen berisiko tinggi</t>
  </si>
  <si>
    <t>Jadual pemantauan berkala, rekod lawatan pemantauan</t>
  </si>
  <si>
    <t>Telah dilaksanakan tetapi tidak sepenuhnya  - 0.10</t>
  </si>
  <si>
    <t>Seksyen 107 (4) Akta 171
Perkara 8 dalam Garis Panduan Penambahbaikan Pengeluaran Lesen Perniagaan dan Lesen Komposit Hotel (Pindaan 2011)</t>
  </si>
  <si>
    <t xml:space="preserve"> Fail permohonan lesen (Lesen komposit terdiri daripada pelbagai jenis perniagaan dalam satu lesen)</t>
  </si>
  <si>
    <t>Tidak mengadakan mesyuarat - 0.00</t>
  </si>
  <si>
    <t>Jadual perancangan mesyuarat</t>
  </si>
  <si>
    <t>Kurang 70% - 0.00</t>
  </si>
  <si>
    <t>Tidak mematuhi garis panduan - 0.00</t>
  </si>
  <si>
    <t>Tiada pemeriksaan – 0.00</t>
  </si>
  <si>
    <t xml:space="preserve">Fail permohonan memperbaharui lesen premis makanan </t>
  </si>
  <si>
    <t>Tiada kaedah / rekod – 0.00</t>
  </si>
  <si>
    <t>Senarai peniaga bagi setiap lokasi &amp; tempoh perniagaan, kaedah pengeluaran lesen / permit penjaja &amp; kaedah pemantauan</t>
  </si>
  <si>
    <t>Senarai pasar malam / pasar tani /
pasar pagi</t>
  </si>
  <si>
    <t>Mengadakan mesyuarat sekurang-kurangnya sekali sebulan - 0.10</t>
  </si>
  <si>
    <t>Tidak mengadakan mesyuarat pada setiap bulan - 0.00</t>
  </si>
  <si>
    <t>Tidak diedarkan ke jabatan / agensi teknikal dalam tempoh 2 hari bekerja – 0.00</t>
  </si>
  <si>
    <t>Rekod Portal OSC, Fail rujukan di PBT</t>
  </si>
  <si>
    <t>Tidak kemas kini - 0.00</t>
  </si>
  <si>
    <t>Rekod portal OSC, senarai tugas / surat arahan</t>
  </si>
  <si>
    <t>Rekod Portal OSC               *Terimaan dokumen sama tarikh dengan pengemaskinian Portal OSC</t>
  </si>
  <si>
    <t>Kurang daripada 85% - 0.00</t>
  </si>
  <si>
    <t>Rekod portal OSC &amp; minit mesyuarat Sampel fail Permohonan Serentak, Kebenaran Merancang,  Pelan Kejuruteraan &amp; Pelan Bangunan</t>
  </si>
  <si>
    <t>Manual agensi dan manual pemohon OSC 3.0 dipaparkan dalam laman sesawang PBT - 0.25</t>
  </si>
  <si>
    <t>Screen shot &amp; url</t>
  </si>
  <si>
    <t>Minit mesyuarat &amp; Surat Keputusan, Surat Pemakluman Keputusan / Keratan Minit Mesyuarat kepada Principal Submitting Person (PSP) / Pemohon</t>
  </si>
  <si>
    <t>Kurang 80% kelulusan muktamad dikeluarkan dalam tempoh 7 hari  dari tarikh penerimaan pelan-pelan yang lengkap dari pemohon(semak 3 bulan sebelum) - 0.00</t>
  </si>
  <si>
    <t xml:space="preserve">Rekod portal OSC, fail permohonan </t>
  </si>
  <si>
    <t>Tidak mempunyai notis mula kerja - 0.00</t>
  </si>
  <si>
    <t>Senarai cadangan pemajuan, Borang B dan borang-borang melibatkan agensi berkaitan</t>
  </si>
  <si>
    <t>Tidak mematuhi tempoh 14 hari - 0.00</t>
  </si>
  <si>
    <t>Tiada SOP dan rekod – 0.00</t>
  </si>
  <si>
    <t>SOP / prosedur / mekanisme penguatkuasaan bagi pelanggaran syarat-syarat perancangan, surat / notis peringatan, kompaun / arahan berhenti kerja dikeluarkan</t>
  </si>
  <si>
    <t>Senarai garis panduan, keputusan / arahan mesyuarat berkaitan</t>
  </si>
  <si>
    <t>GP JPBD yang diterimapakai oleh PBN, minit mesyuarat penuh / berkaitan</t>
  </si>
  <si>
    <t>Tiada tindakan berkaitan kawasan lapang awam – 0.00</t>
  </si>
  <si>
    <t>Senarai tanah lapang, tindakan untuk mewartakan, tarikh pewartaan</t>
  </si>
  <si>
    <t>Salinan carta organisasi, surat lantikan &amp; tarikh penubuhan jawatankuasa, salinan garis panduan</t>
  </si>
  <si>
    <t>Carta organisasi, surat lantikan &amp; tarikh penubuhan jawatankuasa, garis panduan</t>
  </si>
  <si>
    <t>Salinan minit mesyuarat, senarai program dan peranan PBT, rekod pemasangan CCTV &amp; rekod pemantauan</t>
  </si>
  <si>
    <t>Minit mesyuarat, senarai program dan peranan PBT, rekod pemasangan CCTV &amp; rekod pemantauan</t>
  </si>
  <si>
    <t xml:space="preserve">Screen shot </t>
  </si>
  <si>
    <t>Kurang Mampan - 0.00</t>
  </si>
  <si>
    <t>Tahap kemapanan berdasarkan MURNInets, keputusan skor MurniNets</t>
  </si>
  <si>
    <t>Belum menerimapakai - 0.00</t>
  </si>
  <si>
    <t>Telah menerimapakai kedua-dua garis panduan - 0.25</t>
  </si>
  <si>
    <t>Senarai inisiatif / program, gambar berkaitan</t>
  </si>
  <si>
    <t>Senarai inisiatif / program, fail berkaitan</t>
  </si>
  <si>
    <t>Panduan Pelaksanaan Inisiatif Pembangunan Kejiranan Hijau Laluan Pejalan Kaki 2012</t>
  </si>
  <si>
    <t>Panduan Pelaksanaan Inisiatif Pembangunan Kejiranan Hijau Laluan Berbasikal 2012</t>
  </si>
  <si>
    <t>Panduan Pelaksanaan Inisiatif Pembangunan Kejiranan Hijau SPAH 2012</t>
  </si>
  <si>
    <t>Panduan Pelaksanaan Inisiatif Pembangunan Kejiranan Hijau Pengkomposan Sisa 2012</t>
  </si>
  <si>
    <t>Panduan Pelaksanaan Inisiatif Pembangunan Kejiranan Hijau Kebun Kejiranan 2012</t>
  </si>
  <si>
    <t>Tiada pemantauan - 0.00</t>
  </si>
  <si>
    <t>Tiada mematuhi kehendak OKU &amp; tiada rekod lawatan tapak menentukan syarat OKU dipatuhi semasa pembinaan – 0.00</t>
  </si>
  <si>
    <t>Akta Jalan, Parit dan Bangunan 1974 (Akta 133) - Seksyen 133, Undang-Undang Kecil Bangunan Seragam (UKBS) 1984 - 34(A), Garis Panduan Perancangan Reka Bentuk Sejagat, MS 1184:1990 &amp; MS 1331:1993</t>
  </si>
  <si>
    <r>
      <t xml:space="preserve">Pelaksanaan </t>
    </r>
    <r>
      <rPr>
        <b/>
        <i/>
        <sz val="12"/>
        <rFont val="Arial"/>
        <family val="2"/>
      </rPr>
      <t>Energy Efficiency</t>
    </r>
    <r>
      <rPr>
        <b/>
        <sz val="12"/>
        <rFont val="Arial"/>
        <family val="2"/>
      </rPr>
      <t xml:space="preserve"> (EE) dan </t>
    </r>
    <r>
      <rPr>
        <b/>
        <i/>
        <sz val="12"/>
        <rFont val="Arial"/>
        <family val="2"/>
      </rPr>
      <t>Renewal Energy</t>
    </r>
    <r>
      <rPr>
        <b/>
        <sz val="12"/>
        <rFont val="Arial"/>
        <family val="2"/>
      </rPr>
      <t xml:space="preserve"> (RE) di PBT</t>
    </r>
  </si>
  <si>
    <t>Undang-Undang Kecil Bangunan Seragam (UKBS) 1984, MS 1525:2014</t>
  </si>
  <si>
    <t>Senarai semak pelan cadangan baru, syarat kelulusan pelan bangunan, gambar kemudahan yang siap</t>
  </si>
  <si>
    <t>Senarai semak pelan cadangan baru, syarat kelulusan pelan bangunan, jadual / laporan / rekod lawatan tapak, gambar kemudahan yang siap</t>
  </si>
  <si>
    <t>Tiada tindakan penguatkuasaan - 0.00</t>
  </si>
  <si>
    <t xml:space="preserve">
Salinan SOP pemantauan pengubahsuaian / struktur haram, rekod aduan / pemeriksaan berkala, lawatan / pemeriksaan tapak.
</t>
  </si>
  <si>
    <t>SOP pemantauan pengubahsuaian / struktur haram, rekod aduan / pemeriksaan berkala, lawatan / pemeriksaan tapak.</t>
  </si>
  <si>
    <t>Salinan pelan piawai PBT</t>
  </si>
  <si>
    <t>Pelan piawai PBT</t>
  </si>
  <si>
    <t>Tidak ada rekod bangunan dan pemeriksaan keselamatan yang kemas kini - 0.00</t>
  </si>
  <si>
    <r>
      <t xml:space="preserve">Salinan senarai bangunan, salinan notis pemeriksaan, salinan laporan keselamatan / </t>
    </r>
    <r>
      <rPr>
        <i/>
        <sz val="11"/>
        <rFont val="Arial"/>
        <family val="2"/>
      </rPr>
      <t>building appraised report</t>
    </r>
  </si>
  <si>
    <r>
      <t xml:space="preserve">Senarai bangunan, notis pemeriksaan, laporan keselamatan / </t>
    </r>
    <r>
      <rPr>
        <i/>
        <sz val="11"/>
        <rFont val="Arial"/>
        <family val="2"/>
      </rPr>
      <t>building appraised report</t>
    </r>
  </si>
  <si>
    <t>Tidak ada insentif / inisiatif – 0.00</t>
  </si>
  <si>
    <t>Tidak ada rekod pelan bangunan yang diluluskan, syarat hoarding dan netting dan rekod lawatan pemantauan bagi bangunan yang sedang dibina – 0.00</t>
  </si>
  <si>
    <t>Ada rekod pelan bangunan yang diluluskan, syarat dinding adang dan jaring tetapi tiada rekod lawatan pemantauan – 0.10</t>
  </si>
  <si>
    <t>Salinan senarai permit dinding adang atau jaring bangunan, Salinan notis pematuhan, Salinan laporan bergambar</t>
  </si>
  <si>
    <t>Senarai permit dinding adang atau jaring bangunan, Notis pematuhan, Laporan bergambar</t>
  </si>
  <si>
    <t>Tiada mekanisme – 0.00</t>
  </si>
  <si>
    <t>Salinan fail pemeriksaan berkala, salinan buku daftar notis, salinan laporan penyiasatan / pemeriksaan tapak</t>
  </si>
  <si>
    <t>Fail pemeriksaan berkala, buku daftar notis, laporan penyiasatan / pemeriksaan tapak</t>
  </si>
  <si>
    <t>Tidak melaksanakan – 0.00</t>
  </si>
  <si>
    <t>Semua penilaian untuk bangunan baru dan tambahan di keluarkan melebihi tempoh 6 bulan - 0.00</t>
  </si>
  <si>
    <t>Pangkalan data tentang premis (cth: sistem penilaian), rekod hardcopy, tarikh sijil CFO/CCC dan tarikh notis nilaian dikeluarkan</t>
  </si>
  <si>
    <t>Salinan sijil CFO/CCC dan tarikh
notis nilaian dikeluarkan</t>
  </si>
  <si>
    <t>Tiada Jawatankuasa Bantahan Penilaian mengikut tempoh yang ditetapkan - 0.00</t>
  </si>
  <si>
    <t>Minit mesyuarat, salinan notis dihantar untuk mengadakan Mesyuarat JK Bantahan Penilaian &amp; asas-asas bantahan, salinan senarai nama pemilik premis yang membantah</t>
  </si>
  <si>
    <t>Tarikh mesyuarat, notis dihantar untuk mengadakan Mesyuarat JK Bantahan Penilaian &amp; asas-asas bantahan, senarai nama pemilik premis yang membantah</t>
  </si>
  <si>
    <t>Tiada permohonan - 0.00</t>
  </si>
  <si>
    <t>Kaedah pemantauan dan bukti Notis Cukai Taksiran dikeluarkan 2 minggu selepas penilaian</t>
  </si>
  <si>
    <t xml:space="preserve">Salinan surat yang dihantar oleh PBT kepada SUK, salinan surat SUK yang meluluskan / menolak / tangguh berkaitan penilaian </t>
  </si>
  <si>
    <t xml:space="preserve">Surat yang dihantar oleh PBT kepada SUK, surat SUK yang meluluskan / menolak / tangguh berkaitan penilaian </t>
  </si>
  <si>
    <t>Sistem penilaian, salinan minit mesyuarat</t>
  </si>
  <si>
    <t>Sistem penilaian, minit mesyuarat</t>
  </si>
  <si>
    <t>Tidak mempunyai senarai, jenis, lokasi dan nilai semasa harta - 0.00</t>
  </si>
  <si>
    <r>
      <t xml:space="preserve">Salinan senarai daftar harta (senarai harta milik PBT yang terdiri daripada kedai, gerai, kiosk, pasar dan lain-lain), salinan </t>
    </r>
    <r>
      <rPr>
        <i/>
        <sz val="11"/>
        <rFont val="Arial"/>
        <family val="2"/>
      </rPr>
      <t>Geografical Information System</t>
    </r>
    <r>
      <rPr>
        <sz val="11"/>
        <rFont val="Arial"/>
        <family val="2"/>
      </rPr>
      <t xml:space="preserve"> (GIS), salinan senarai insurans untuk harta milik PBT</t>
    </r>
  </si>
  <si>
    <r>
      <t xml:space="preserve">Daftar harta (senarai harta milik PBT yang terdiri daripada kedai, gerai, kiosk, pasar dan lain-lain), </t>
    </r>
    <r>
      <rPr>
        <i/>
        <sz val="11"/>
        <rFont val="Arial"/>
        <family val="2"/>
      </rPr>
      <t>Geografical Information System</t>
    </r>
    <r>
      <rPr>
        <sz val="11"/>
        <rFont val="Arial"/>
        <family val="2"/>
      </rPr>
      <t xml:space="preserve"> (GIS), insurans untuk harta milik PBT</t>
    </r>
  </si>
  <si>
    <t>Salinan senarai rekod perancangan, salinan rekod penyenggaraan, salinan senarai rekod aduan</t>
  </si>
  <si>
    <t>Rekod perancangan, rekod penyenggaraan, rekod aduan</t>
  </si>
  <si>
    <t>Tiada usaha - 0.00</t>
  </si>
  <si>
    <t>Mempunyai sekurang-sekurangnya 1 atau 2 usaha - 0.10</t>
  </si>
  <si>
    <t>Salinan senarai inisiatif bagi mendapatkan penyewa bagi premis milik PBT</t>
  </si>
  <si>
    <t>Screen shot sistem e-sewaan, senarai kaedah-kaedah penyewaan yang lain, borang serta syarat-syarat sewaan yang jelas atau  borang yang  boleh dimuat turun.</t>
  </si>
  <si>
    <t>Sistem e-sewaan, kaedah-kaedah penyewaan yang lain, borang serta syarat-syarat sewaan yang jelas atau  borang yang  boleh dimuat turun.</t>
  </si>
  <si>
    <t>Salinan senarai bangunan persekutuan di PBT dan lokasi yang kemaskini, salinan perincian jumlah SMK, salinan perincian jumlah tuntutan mendapat kelulusan Jabatan Penilaian Negeri – Borang C &amp; surat tuntutan.</t>
  </si>
  <si>
    <t>Senarai bangunan persekutuan di PBT dan lokasi yang kemaskini, Jumlah SMK, jumlah tuntutan mendapat kelulusan Jabatan Penilaian Negeri – Borang C &amp; surat tuntutan.</t>
  </si>
  <si>
    <t>Tidak mempunyai senarai - 0.00</t>
  </si>
  <si>
    <t>Salinan daftar kawasan pemajuan (nama kawasan pemajuan, jenis, nama pemaju, JMB, MC, Lain-lain)</t>
  </si>
  <si>
    <t>Salinan senarai / daftar pembeli</t>
  </si>
  <si>
    <t>Senarai / daftar pembeli</t>
  </si>
  <si>
    <t>Kurang dari 69% pemaju  mengadakan mesyuarat  pertama - 0.00</t>
  </si>
  <si>
    <t>Salinan surat peringatan untuk mengadakan mesyuarat pertama kepada pemaju / Jabatan Insolvensi / receiver / individu yang dilantik</t>
  </si>
  <si>
    <t>Surat peringatan untuk mengadakan mesyuarat pertama kepada pemaju / Jabatan Insolvensi / receiver / individu yang dilantik</t>
  </si>
  <si>
    <t>Tidak mempunyai mana-mana ciri di atas - 0.00</t>
  </si>
  <si>
    <r>
      <t xml:space="preserve">Jadual dan rekod pemantauan, </t>
    </r>
    <r>
      <rPr>
        <i/>
        <sz val="11"/>
        <rFont val="Arial"/>
        <family val="2"/>
      </rPr>
      <t>road gang</t>
    </r>
    <r>
      <rPr>
        <sz val="11"/>
        <rFont val="Arial"/>
        <family val="2"/>
      </rPr>
      <t xml:space="preserve"> / senarai kontraktor</t>
    </r>
  </si>
  <si>
    <r>
      <t xml:space="preserve">Salinan senarai jadual dan rekod pemantauan, senarai </t>
    </r>
    <r>
      <rPr>
        <i/>
        <sz val="11"/>
        <rFont val="Arial"/>
        <family val="2"/>
      </rPr>
      <t>road gang</t>
    </r>
    <r>
      <rPr>
        <sz val="11"/>
        <rFont val="Arial"/>
        <family val="2"/>
      </rPr>
      <t xml:space="preserve"> / senarai kontraktor, jadual dan rekod pemantauan yang kemas kini, senarai aduan dan bukti tindakan susulan</t>
    </r>
  </si>
  <si>
    <t>Tidak mempunyai mekanisme - 0.00</t>
  </si>
  <si>
    <t>SOP / proses kerja berkaitan gangguan lalu lintas</t>
  </si>
  <si>
    <t>Salinan SOP / proses kerja berkaitan gangguan lalu lintas</t>
  </si>
  <si>
    <t>Ada senarai jalan tetapi tiada perancangan menurap semula jalan – 0.00</t>
  </si>
  <si>
    <t>Senarai jalan &amp; perancangan menurap semula jalan raya</t>
  </si>
  <si>
    <t>Senarai jalan &amp; senarai perancangan menurap semula jalan raya</t>
  </si>
  <si>
    <t>Kurang dari 2 ciri – 0.00</t>
  </si>
  <si>
    <t>Senarai lampu jalan berserta lokasi, senarai panel kontraktor, salinan senarai rekod pemantauan, salinan senarai rekod aduan</t>
  </si>
  <si>
    <t>Senarai lampu jalan berserta lokasi, senarai panel kontraktor, rekod pemantauan, rekod aduan</t>
  </si>
  <si>
    <t>Tidak mempunyai mana-mana perkara atas – 0.00</t>
  </si>
  <si>
    <t>Mekanisme kelancaran lalu lintas, projek / program kelancaran lalu lintas</t>
  </si>
  <si>
    <t>Senarai mekanisme kelancaran lalu lintas, senarai projek / program kelancaran lalu lintas</t>
  </si>
  <si>
    <t>Tidak mempunyai kaedah / garis panduan berhubung perkara di atas – 0.00</t>
  </si>
  <si>
    <t>Garis panduan PBT berhubung pemasangan tanda jalan, mekanisme pemantauan, rekod penyelenggaraan (tanda jalan milik PBT)</t>
  </si>
  <si>
    <t>Salinan garis panduan PBT berhubung pemasangan tanda jalan milik PBT, salinan mekanisme pemantauan, salinan rekod penyelenggaraan (tanda jalan milik PBT)</t>
  </si>
  <si>
    <t>Mempunyai 1-2 dari ciri-ciri di atas - 0.10</t>
  </si>
  <si>
    <t>Senarai lampu trafik dan lokasi, mekanisme pemantauan kerosakan lampu trafik, rekod aduan dan tindakan susulan</t>
  </si>
  <si>
    <t>Senarai lampu trafik dan lokasi, salinan mekanisme pemantauan kerosakan lampu trafik, salinan rekod aduan dan tindakan susulan</t>
  </si>
  <si>
    <t>Tiada rekod - 0.00</t>
  </si>
  <si>
    <r>
      <t xml:space="preserve">Senarai lokasi kemalangan / </t>
    </r>
    <r>
      <rPr>
        <i/>
        <sz val="11"/>
        <rFont val="Arial"/>
        <family val="2"/>
      </rPr>
      <t>black spot area</t>
    </r>
  </si>
  <si>
    <r>
      <t xml:space="preserve">Salinan senarai lokasi kemalangan / </t>
    </r>
    <r>
      <rPr>
        <i/>
        <sz val="11"/>
        <rFont val="Arial"/>
        <family val="2"/>
      </rPr>
      <t>black spot area</t>
    </r>
  </si>
  <si>
    <t>Tiada menyediakan tempat letak kereta – 0.00</t>
  </si>
  <si>
    <t>Senarai tempat letak kereta (jumlah petak), dokumen bajet, jumlah hasil kutipan (jika ada)</t>
  </si>
  <si>
    <t>Senarai tempat letak kereta (jumlah petak), salinan dokumen bajet, jumlah hasil kutipan (jika ada)</t>
  </si>
  <si>
    <t>Tidak melaksanakan sebarang inisiatif – 0.00</t>
  </si>
  <si>
    <t>Tidak  - 0.00</t>
  </si>
  <si>
    <t>Salinan pelan induk lanskap PBT, salinan fail rancangan pembangunan lanskap PBT</t>
  </si>
  <si>
    <t>Pelan induk lanskap PBT, fail rancangan pembangunan lanskap PBT</t>
  </si>
  <si>
    <t>Bilangan pokok teduhan yang ditanam dalam setahun (kurang 500) - 0.00</t>
  </si>
  <si>
    <t>Mempunyai perancangan pelan induk landskap - 0.10</t>
  </si>
  <si>
    <t>Tidak mempunyai rekod dan jadual penyenggaraan - 0.00</t>
  </si>
  <si>
    <t>Mempunyai rekod tetapi tidak kemas kini dan tidak mempunyai jadual penyelenggaraan taman - 0.10</t>
  </si>
  <si>
    <t>Tidak mempunyai rekod dan jadual penyelenggaraan taman - 0.00</t>
  </si>
  <si>
    <t>Jadual &amp; rekod penyenggaraan taman awam / padang awam / taman permainan kanak-kanak seliaan PBT</t>
  </si>
  <si>
    <t>Salinan jadual &amp; senarai penyenggaraan taman awam / padang awam / taman permainan kanak-kanak seliaan PBT</t>
  </si>
  <si>
    <t>Tidak mempunyai senarai , perancangan dan peruntukan – 0.00</t>
  </si>
  <si>
    <t>Mempunyai senarai, perancangan tetapi belum dilaksanakan – 0.10</t>
  </si>
  <si>
    <t>Salinan jadual perancangan &amp; buku bajet</t>
  </si>
  <si>
    <t>Jadual perancangan &amp; buku bajet</t>
  </si>
  <si>
    <t>Tiada tapak semaian – 0.00</t>
  </si>
  <si>
    <t>Salinan buku rekod tapak semaian, senarai inventori</t>
  </si>
  <si>
    <t>Buku rekod tapak semaian, senarai inventori</t>
  </si>
  <si>
    <t>Tidak ada inventori pokok – 0.00</t>
  </si>
  <si>
    <t>Mempunyai inventori pokok tetapi tidak kemas kini dan teratur – 0.10</t>
  </si>
  <si>
    <t>Tiada insentif - 0.00</t>
  </si>
  <si>
    <t>Salinan laporan program/ tahunan, salinan senarai / bukti pemberian insentif</t>
  </si>
  <si>
    <t>Laporan program/ tahunan, senarai / bukti pemberian insentif</t>
  </si>
  <si>
    <t>Mempunyai salah satu ciri di atas / perancangan untuk menganjurkan pertandingan landskap - 0.10</t>
  </si>
  <si>
    <t xml:space="preserve">Senarai inisiatif membudayakan landskap di kalangan penduduk, senarai laporan program / pertandingan / kempen / ceramah / taklimat berkaitan landskap
</t>
  </si>
  <si>
    <t xml:space="preserve">Senarai inisiatif membudayakan landskap di kalangan penduduk, laporan program / pertandingan / kempen / ceramah / taklimat berkaitan landskap
</t>
  </si>
  <si>
    <r>
      <t xml:space="preserve">Senarai dokumen / rekod penyerahan </t>
    </r>
    <r>
      <rPr>
        <i/>
        <sz val="11"/>
        <rFont val="Arial"/>
        <family val="2"/>
      </rPr>
      <t>pocket landscape</t>
    </r>
    <r>
      <rPr>
        <sz val="11"/>
        <rFont val="Arial"/>
        <family val="2"/>
      </rPr>
      <t xml:space="preserve"> oleh PBT</t>
    </r>
  </si>
  <si>
    <r>
      <t xml:space="preserve">Dokumen / rekod penyerahan </t>
    </r>
    <r>
      <rPr>
        <i/>
        <sz val="11"/>
        <rFont val="Arial"/>
        <family val="2"/>
      </rPr>
      <t>pocket landscape</t>
    </r>
    <r>
      <rPr>
        <sz val="11"/>
        <rFont val="Arial"/>
        <family val="2"/>
      </rPr>
      <t xml:space="preserve"> oleh PBT</t>
    </r>
  </si>
  <si>
    <t>Senarai rekod PBT berkaitan taman awam bandar</t>
  </si>
  <si>
    <t>Rekod PBT berkaitan taman awam bandar</t>
  </si>
  <si>
    <t>Tiada rekod bagi kedua-dua ciri di atas - 0.00</t>
  </si>
  <si>
    <t>Mempunyai inisiatif bagi pelaksanaan manual tetapi tidak mempunyai rekod pemangkasan pokok atau sebaliknya - 0.10</t>
  </si>
  <si>
    <t>Senarai rekod pemangkasan pokok PBT, senarai inisiatif penerangan manual pemangkasan kepada pekerja  / kontraktor landskap</t>
  </si>
  <si>
    <t>Rekod pemangkasan pokok oleh
PBT, inisiatif penerangan manual pemangkasan kepada pekerja  / kontraktor landskap</t>
  </si>
  <si>
    <t>Mempunyai inisiatif bagi pelaksanaan panduan penanaman pokok teduhan tetapi tidak mempunyai rekod penanaman pokok atau sebaliknya - 0.10</t>
  </si>
  <si>
    <t>Senarai rekod penanaman pokok teduhan, senarai inisiatif penerangan panduan penanaman pokok teduhan kepada pekerja / kontraktor landskap / pemaju bagi tujuan pematuhan</t>
  </si>
  <si>
    <t>Rekod penanaman pokok teduhan, inisiatif penerangan panduan penanaman pokok teduhan kepada pekerja / kontraktor landskap / pemaju bagi tujuan pematuhan</t>
  </si>
  <si>
    <t>Mempunyai inisiatif bagi pelaksanaan manual tetapi tidak mempunyai rekod penyelenggaraan atau sebaliknya - 0.10</t>
  </si>
  <si>
    <t>Senarai rekod penyenggaraan aset taman landskap, senarai inisiatif penerangan manual penyelenggaraan kepada pekerja / kontraktor landskap / pemaju bagi tujuan pematuhan</t>
  </si>
  <si>
    <t>Rekod penyenggaraan aset taman landskap, inisiatif penerangan manual penyelenggaraan kepada pekerja / kontraktor landskap / pemaju bagi tujuan pematuhan</t>
  </si>
  <si>
    <t>Tidak menyediakan brif projek - 0.00</t>
  </si>
  <si>
    <t>Ada brif projek tetapi tidak lengkap - 0.10</t>
  </si>
  <si>
    <t>Garis Panduan Perancangan dan Penyediaan Program dan Projek Pembangunan, Pekeliling Unit Perancangan Ekonomi, Jabatan Perdana Menteri Bil 1/2009</t>
  </si>
  <si>
    <t>Senarai objektif projek, senarai peruntukan yang diluluskan, senarai komponen projek, senarai justifikasi projek</t>
  </si>
  <si>
    <t>Objektif projek, peruntukan yang diluluskan, komponen projek, justifikasi projek</t>
  </si>
  <si>
    <t>Tidak mempunyai rekod jadual kemajuan pelaksanaan projek - 0.00</t>
  </si>
  <si>
    <t>Ada rekod jadual kemajuan pelaksanaan projek tetapi tidak kemas kini – 0.10</t>
  </si>
  <si>
    <r>
      <t xml:space="preserve">Jadual perancangan pelaksanaan projek / </t>
    </r>
    <r>
      <rPr>
        <i/>
        <sz val="11"/>
        <rFont val="Arial"/>
        <family val="2"/>
      </rPr>
      <t>critical path method</t>
    </r>
    <r>
      <rPr>
        <sz val="11"/>
        <rFont val="Arial"/>
        <family val="2"/>
      </rPr>
      <t xml:space="preserve"> (CPM), jadual pelaksanaan projek termasuk jadual pelaksanaan projek-projek kecil oleh PBT, laporan &amp; gambar kemajuan projek</t>
    </r>
  </si>
  <si>
    <r>
      <t xml:space="preserve">Senarai jadual perancangan pelaksanaan projek / </t>
    </r>
    <r>
      <rPr>
        <i/>
        <sz val="10"/>
        <rFont val="Arial"/>
        <family val="2"/>
      </rPr>
      <t>critical path method</t>
    </r>
    <r>
      <rPr>
        <sz val="10"/>
        <rFont val="Arial"/>
        <family val="2"/>
      </rPr>
      <t xml:space="preserve"> (CPM), senarai jadual pelaksanaan projek termasuk jadual pelaksanaan projek-projek kecil oleh PBT, senarai laporan &amp; gambar kemajuan projek</t>
    </r>
  </si>
  <si>
    <t>Tiada peruntukan  - 0.00</t>
  </si>
  <si>
    <t>Memperuntukkan kurang 10% dari keseluruhan peruntukan bagi pelaksanaan projek - 0.10</t>
  </si>
  <si>
    <t>Senarai peruntukan PBT bagi tujuan pembangunan untuk tahun semasa, salinan buku bajet, salinan senarai projek</t>
  </si>
  <si>
    <t>Peruntukan PBT bagi tujuan pembangunan untuk tahun semasa, buku bajet, senarai projek</t>
  </si>
  <si>
    <t>Tiada perancangan - 0.00</t>
  </si>
  <si>
    <t>Mempunyai perancangan dan peruntukan bagi melaksanakan projek baru - 0.50</t>
  </si>
  <si>
    <t>Salinan senarai projek, salinan buku bajet / minit mesyuarat berkaitan</t>
  </si>
  <si>
    <t>Senarai projek, buku bajet / minit mesyuarat berkaitan</t>
  </si>
  <si>
    <t>Mempunyai perancangan dan peruntukan bagi melaksanakan projek naik taraf - 0.50</t>
  </si>
  <si>
    <t>Mempunyai perancangan dan peruntukan bagi penyelenggaraan - 0.50</t>
  </si>
  <si>
    <t>Kurang 50% projek dilaksanakan mengikut perancangan - 0.00</t>
  </si>
  <si>
    <t>Lebih 50% projek dilaksanakan mengikut perancangan - 0.10</t>
  </si>
  <si>
    <t>Senarai projek PBT dalam tahun penilaian, salinan jadual pelaksanaan projek, salinan laporan projek PBT yang lewat / sakit</t>
  </si>
  <si>
    <t>Senarai projek PBT dalam tahun penilaian, jadual pelaksanaan projek, laporan projek PBT yang lewat / sakit</t>
  </si>
  <si>
    <t>Tidak mempunyai mekanisme pemantauan  - 0.00</t>
  </si>
  <si>
    <t>Mempunyai mekanisme pemantauan dan rekod yang kemaskini - 0.50</t>
  </si>
  <si>
    <t>Salinan mekanisme PBT bagi memantau projek (kemuka contoh setiap mekanisme), senarai laporan jabatan / bahagian terlibat, salinan minit mesyuarat pemantauan projek di peringkat PBT</t>
  </si>
  <si>
    <t>Mekanisme PBT bagi memantau projek (kemuka contoh setiap mekanisme), laporan jabatan / bahagian terlibat, mesyuarat pemantauan projek di peringkat PBT</t>
  </si>
  <si>
    <t>Pelaporan projek tidak dibuat secara berkala – 0.00</t>
  </si>
  <si>
    <t>Senarai projek pembangunan PBT yang menggunakan peruntukan KPKT yang dimohon melalui sistem e-mohon</t>
  </si>
  <si>
    <t>Tiadak menggunakan langsung dalam permohonan projek pembangunan KPKT melalui sistem e-mohon – 0.00</t>
  </si>
  <si>
    <t>Sebahagian projek pembangunan PBT yang menggunakan peruntukan KPKT dipohon melalui sistem e-mohon – 0.10</t>
  </si>
  <si>
    <t>Tiada UUK yang diguna pakai – 0.00</t>
  </si>
  <si>
    <t>Kurang daripada 10 bilangan UUK yang diguna pakai – 0.10</t>
  </si>
  <si>
    <t>Tidak mempunyai kriteria pembatalan / pengurangan kompaun – 0.00</t>
  </si>
  <si>
    <t>Salinan seksyen pembatalan / pengurangan kompaun dalam UUK, salinan surat penurunan kuasa, salinan kriteria pembatalan / pengurangan kompaun</t>
  </si>
  <si>
    <t>Seksyen pembatalan / pengurangan kompaun dalam UUK, surat penurunan kuasa, kriteria pembatalan / pengurangan kompaun</t>
  </si>
  <si>
    <t>69% dan kurang kes tertunggak telah dirujuk - 0.00</t>
  </si>
  <si>
    <t>Antara 70 - 84% kes tertunggak telah dirujuk - 0.10</t>
  </si>
  <si>
    <t>Jenis kontrak &amp; kaedah pematuhan kepada standard kontrak yang sedia ada</t>
  </si>
  <si>
    <t>Tidak ada latihan - 0.00</t>
  </si>
  <si>
    <t>Senarai jadual latihan berkala, Senarai rekod latihan</t>
  </si>
  <si>
    <t>Jadual latihan berkala, Rekod latihan</t>
  </si>
  <si>
    <t>Tidak ada SOP bagi penguatkuasa - 0.00</t>
  </si>
  <si>
    <t>Tidak mewajibkan latihan dan kurang 2 kali setahun untuk pegawai penguatkuasa yang berkhidmat – 0.00</t>
  </si>
  <si>
    <t>Senarai kursus atau latihan untuk memahami akta, UUK, peraturan atau tatacara pendakwaan, senarai dan jenis latihan</t>
  </si>
  <si>
    <t>Tidak ada ISO penguatkuasaan - 0.00</t>
  </si>
  <si>
    <t>Dalam penyediaan ISO penguatkuasaan (MS ISO 9001:2008) - 0.10</t>
  </si>
  <si>
    <t>Tidak mempunyai rekod - 0.00</t>
  </si>
  <si>
    <t>Mempunyai rekod yang tidak terperinci dan kemas kini - 0.10</t>
  </si>
  <si>
    <t>Mempunyai rekod terperinci dan kemas kini termasuk jenis, bilangan, lokasi, keadaan peralatan penguatkuasaan serta pegawai yang bertanggungjawab kepada peralatan - 0.25</t>
  </si>
  <si>
    <t>Tidak ada rancangan untuk menyediakannya - 0.00</t>
  </si>
  <si>
    <t>Ada bukti sedang merancang atau dalam tindakan untuk menyediakannya - 0.10</t>
  </si>
  <si>
    <t>Senarai pejabat kecil / unit / zon penguatkuasaan, Senarai nama / jadual tugas anggota penguatkuasa yang bertugas mengikut pembahagian tersebut</t>
  </si>
  <si>
    <t>Ada pejabat kecil / unit / zon penguatkuasaan, Senarai nama / jadual tugas anggota penguatkuasa yang bertugas mengikut pembahagian tersebut</t>
  </si>
  <si>
    <r>
      <rPr>
        <b/>
        <i/>
        <sz val="12"/>
        <rFont val="Arial"/>
        <family val="2"/>
      </rPr>
      <t>Decentralized Enforcement</t>
    </r>
    <r>
      <rPr>
        <b/>
        <sz val="12"/>
        <rFont val="Arial"/>
        <family val="2"/>
      </rPr>
      <t xml:space="preserve"> (pejabat kecil / unit / zon penguatkuasaan)</t>
    </r>
  </si>
  <si>
    <t>Tidak ada tempat, sistem dan rekod yang teratur bagi pengurusan stor barang-barang rampasan dan sita - 0.00</t>
  </si>
  <si>
    <t>Ada tempat tetapi tidak ada sistem dan rekod yang teratur bagi pengurusan stor barang-barang rampasan dan sita atau sebaliknya - 0.10</t>
  </si>
  <si>
    <t>Melaksanakan / mekanisme pelupusan barang-barang rampasan tetapi tidak ada rekod - 0.10</t>
  </si>
  <si>
    <t>Salinan senarai jawatankuasa khas pelupusan, salinan mekanisme kaedah pelupusan yang sistematik, senarai rekod pelupusan barangan yang dilupuskan / sita yang terkini</t>
  </si>
  <si>
    <t>Jawatankuasa khas pelupusan, kaedah pelupusan yang sistematik, rekod pelupusan barangan yang dilupuskan / sita yang terkini</t>
  </si>
  <si>
    <t>Belum mengadakan sebarang jenis aktiviti / kaedah – 0.00</t>
  </si>
  <si>
    <t>Tidak ada rekod dan tidak ada tindakan susulan – 0.00</t>
  </si>
  <si>
    <t>Senarai rekod pemantauan jenis-jenis perniagaan tidak berlesen, senarai rekod kompaun atau pelaporan kepada agensi agensi lain yang berkaitan</t>
  </si>
  <si>
    <t>Rekod pemantauan jenis-jenis perniagaan tidak berlesen, Rekod kompaun atau pelaporan kepada agensi agensi lain yang berkaitan</t>
  </si>
  <si>
    <t>Tiada – 0.00</t>
  </si>
  <si>
    <t>Senarai premis hiburan, senarai jadual perancangan aktiviti penguatkuasaan &amp; rekod tindakan yang diambil</t>
  </si>
  <si>
    <t>Senarai premis hiburan, jadual perancangan aktiviti penguatkuasaan &amp; rekod tindakan yang diambil</t>
  </si>
  <si>
    <t>Tidak ada rekod semua jenis papan iklan serta kompaun yang dikeluarkan  - 0.00</t>
  </si>
  <si>
    <t>Senarai jadual &amp; laporan pemantauan, senarai rekod tindakan yang diambil</t>
  </si>
  <si>
    <t>Jadual &amp; laporan pemantauan, rekod tindakan yang diambil, tindakan merobohkan iklan</t>
  </si>
  <si>
    <t>Tidak ada peraturan – 0.00</t>
  </si>
  <si>
    <t>Senarai rekod berkaitan kesalahan lalu lintas dan parkir, salinan mekanisme tindakan kesalahan parkir</t>
  </si>
  <si>
    <t>Rekod berkaitan kesalahan lalu lintas dan parkir, mekanisma tindakan kesalahan parkir, tindakan penguatkuasaan kesalahan parkir</t>
  </si>
  <si>
    <t>Ada rekod tetapi tidak kemas kini bagi kompaun yang dikeluarkan dan hasil yang dikutip - 0.00</t>
  </si>
  <si>
    <t>UUK Tempat Letak Kereta dan Lalu Lintas (jika ada)</t>
  </si>
  <si>
    <t>Senarai aktiviti bersama agensi penguatkuasaan lain, senarai rekod / laporan / bukti bergambar</t>
  </si>
  <si>
    <t>Senarai aktiviti bersama agensi penguatkuasaan lain, rekod / laporan / bukti bergambar</t>
  </si>
  <si>
    <t>Ada pelan / garis panduan dalam pencegahan denggi</t>
  </si>
  <si>
    <t>Senarai pelan / garis panduan dalam pencegahan denggi</t>
  </si>
  <si>
    <t>Mempunyai rekod dan data laporan kes denggi  tetapi tidak kemas kini - 0.10</t>
  </si>
  <si>
    <t>Tidak mempunyai rekod atau data laporan kes denggi - 0.00</t>
  </si>
  <si>
    <t>Tidak mempunyai rekod dan data mengenai kawasan yang diselia - 0.00</t>
  </si>
  <si>
    <t>Ada bukti sedang dan dalam tindakan untuk menyediakan data mengenai kawasan yang diselia - 0.10</t>
  </si>
  <si>
    <t>Senarai maklumat / rekod / data mengenai kawasan yang mempunyai kes demam denggi yang tinggi &amp; kepadatan aedes, senarai bukti tindakan pemantauan oleh PBT</t>
  </si>
  <si>
    <t>Maklumat / rekod / data mengenai kawasan yang mempunyai kes demam denggi yang tinggi &amp; kepadatan aedes, bukti tindakan pemantauan oleh PBT</t>
  </si>
  <si>
    <t>Senarai maklumat / rekod / data pemantauan kawasan tapak pembinaan / terbengkalai</t>
  </si>
  <si>
    <t>Maklumat / rekod / data pemantauan kawasan tapak pembinaan / terbengkalai</t>
  </si>
  <si>
    <t>Tidak mempunyai perancangan, pemantauan dan tindakan pencegahan - 0.00</t>
  </si>
  <si>
    <t>Senarai aktiviti pencegahan yang dilakukan PBT / melibatkan PBT, senarai pencapaian aktiviti pencegahan</t>
  </si>
  <si>
    <t>Senarai aktiviti pencegahan yang dilakukan PBT / melibatkan PBT, pencapaian aktiviti pencegahan</t>
  </si>
  <si>
    <t>Kajian / laporan keberkesanan program dan dibincangkan dalam menyuarat utama PBT</t>
  </si>
  <si>
    <t>Senarai kajian / laporan keberkesanan program dan dibincangkan dalam menyuarat utama PBT</t>
  </si>
  <si>
    <t>Senarai garis panduan / kriteria penggredan premis makanan, senarai rekod premis makanan yang telah digred</t>
  </si>
  <si>
    <t>Garis panduan / kriteria penggredan premis makanan, rekod premis makanan yang telah digred</t>
  </si>
  <si>
    <t>Senarai premis makanan tidak berlesen di kawasan PBT, senarai aktiviti penguatkuasaan yang telah dijalankan</t>
  </si>
  <si>
    <t>Senarai premis makanan tidak berlesen di kawasan PBT, aktiviti penguatkuasaan yang telah dijalankan</t>
  </si>
  <si>
    <t>Tidak mempunyai rekod tindakan tetapi mempunyai mekanisme kawalan dan peralatan atau sebaliknya - 0.10</t>
  </si>
  <si>
    <t>Senarai rekod aktiviti / tindakan kawalan, senarai jenis peralatan</t>
  </si>
  <si>
    <t>Rekod aktiviti / tindakan kawalan, jenis peralatan</t>
  </si>
  <si>
    <t>Tidak mempunyai rekod – 0.00</t>
  </si>
  <si>
    <t>Senarai rekod / senarai tandas awam di kawasan PBT.</t>
  </si>
  <si>
    <t>Rekod / senarai tandas awam di kawasan PBT.</t>
  </si>
  <si>
    <t>Kurang 50% dari senarai tandas awam di lokasi di atas telah digredkan – 0.00</t>
  </si>
  <si>
    <t>50% dari senarai tandas awam di lokasi di atas telah digredkan – 0.10</t>
  </si>
  <si>
    <t>Senarai rekod / senarai tandas kegunaan awam di kawasan PBT.</t>
  </si>
  <si>
    <t>Rekod / senarai tandas kegunaan awam di kawasan PBT.</t>
  </si>
  <si>
    <t>Salinan pelan induk pengurusan sisa pepejal dan pembersihan awam</t>
  </si>
  <si>
    <t>Ada pelan induk pengurusan sisa pepejal dan pembersihan awam</t>
  </si>
  <si>
    <t>Mempunyai 1 atau tiada sebarang ciri-ciri di atas – 0.00</t>
  </si>
  <si>
    <t>Mempunyai 2 ciri-ciri di atas – 0.10</t>
  </si>
  <si>
    <t>Senarai daftar kontraktor, senarai kawasan dan jadual kutipan bagi  setiap kontraktor, salinan mekanisme penyampaian maklumat kutipan</t>
  </si>
  <si>
    <t>Daftar kontraktor, kawasan dan jadual kutipan bagi setiap kontraktor, mekanisme penyampaian maklumat kutipan</t>
  </si>
  <si>
    <t>Senarai senarai kontraktor yang mengangkut sampah ke tapak pelupusan, senarai lokasi tapak pelupusan, salinan jadual kerja harian / rekod keluar masuk, salinan laporan pemantauan yang kemaskini</t>
  </si>
  <si>
    <t>Senarai kontraktor yang mengangkut sampah ke tapak pelupusan, senarai lokasi tapak pelupusan, jadual kerja harian / rekod keluar masuk, laporan pemantauan yang kemaskini</t>
  </si>
  <si>
    <t>Kurang daripada 2 ciri di atas - 0.00</t>
  </si>
  <si>
    <t>Mempunyai 2 ciri di atas - 0.10</t>
  </si>
  <si>
    <t>Senarai garis panduan / kontrak, senarai laporan pemantauan</t>
  </si>
  <si>
    <t>Garis panduan/ kontrak, laporan pemantauan</t>
  </si>
  <si>
    <t>Garis panduan / kontrak, laporan pemantauan</t>
  </si>
  <si>
    <t>Senarai garis panduan / kontrak, laporan pemantauan</t>
  </si>
  <si>
    <t>Kurang daripada 3 ciri di atas – 0.00</t>
  </si>
  <si>
    <t>Mempunyai 3  - 4 ciri di atas – 0.10</t>
  </si>
  <si>
    <r>
      <t>Senarai pengusaha barang kitar semula (</t>
    </r>
    <r>
      <rPr>
        <i/>
        <sz val="11"/>
        <rFont val="Arial"/>
        <family val="2"/>
      </rPr>
      <t>third party recyclers</t>
    </r>
    <r>
      <rPr>
        <sz val="11"/>
        <rFont val="Arial"/>
        <family val="2"/>
      </rPr>
      <t>), senarai pusat pengumpulan kitar semula, senarai penempatan tong yang telah ditetapkan, senarai laporan pemantauan</t>
    </r>
  </si>
  <si>
    <r>
      <t>Senarai pengusaha barang kitar semula (</t>
    </r>
    <r>
      <rPr>
        <i/>
        <sz val="11"/>
        <rFont val="Arial"/>
        <family val="2"/>
      </rPr>
      <t>third party recyclers</t>
    </r>
    <r>
      <rPr>
        <sz val="11"/>
        <rFont val="Arial"/>
        <family val="2"/>
      </rPr>
      <t>), pusat pengumpulan kitar semula, penempatan tong yang telah  ditetapkan, laporan pemantauan</t>
    </r>
  </si>
  <si>
    <t>Kurang daripada 2 ciri di atas – 0.00</t>
  </si>
  <si>
    <t>Mempunyai 2 – 3 ciri di atas – 0.10</t>
  </si>
  <si>
    <t>Senarai garis panduan kebersihan kemudahan awam yang terperinci, rekod pemantauan (jadual, tarikh dan tindakan) yang lengkap, senarai laporan pemantauan yang kemaskini, senarai tindakan susulan daripada aduan awam</t>
  </si>
  <si>
    <t>Garis panduan kebersihan kemudahan awam yang terperinci, rekod pemantauan (jadual, tarikh dan tindakan) yang lengkap, laporan pemantauan yang kemaskini, tindakan susulan daripada aduan awam</t>
  </si>
  <si>
    <t>Salinan garis panduan kebersihan kawasan riadah dan rekreasi yang terperinci, salinan rekod pemantauan (jadual, tarikh dan tindakan) yang lengkap, salinan laporan pemantauan yang kemaskini, salinan tindakan susulan daripada aduan awam</t>
  </si>
  <si>
    <t>Garis panduan kebersihan kawasan riadah dan rekreasi yang terperinci, rekod pemantauan (jadual, tarikh dan tindakan) yang lengkap, laporan pemantauan yang kemaskini, tindakan susulan daripada aduan awam</t>
  </si>
  <si>
    <t>Salinan garis panduan kebersihan jalan longkang dan pemotongan rumput yang terperinci, salinan rekod pemantauan (jadual, tarikh dan tindakan) yang lengkap, salinan laporan pemantauan yang kemaskini, salinan tindakan susulan daripada aduan awam</t>
  </si>
  <si>
    <t>Garis panduan kebersihan jalan longkang dan pemotongan rumput yang terperinci, rekod pemantauan (jadual, tarikh dan tindakan) yang lengkap, laporan pemantauan yang kemaskini, tindakan susulan daripada aduan awam</t>
  </si>
  <si>
    <t>Salinan garis panduan / kemudahan kompos dan aktiviti</t>
  </si>
  <si>
    <t>Garis panduan / kemudahan kompos dan aktiviti</t>
  </si>
  <si>
    <t>Pemerhatian ke atas tempat menunggu, Nota:  1) Tempat menunggu yang teratur, kemas dan bersih.   2) Kemudahan sokongan yang lengkap supaya pelanggan selesa semasa berurusan.</t>
  </si>
  <si>
    <t>Bukti sistem giliran di kaunter,                  Nota:  1) Sistem yang menjimatkan masa dan tanpa perlu beratur.   2) Disediakan di kaunter bayaran setempat merangkumi kaunter bayaran, kompaun, cukai taksiran, lesen dan bil-bil agensi lain.</t>
  </si>
  <si>
    <t>Tidak menyediakan - 0.00</t>
  </si>
  <si>
    <t>Salinan bukti pembayaran menggunakan kad kredit / kad debit diterima di kaunter</t>
  </si>
  <si>
    <t>Pembayaran menggunakan kad kredit / kad debit diterima di kaunter</t>
  </si>
  <si>
    <r>
      <t xml:space="preserve">PKPA Bil 1/2008 : Rekod semua perkhidmatan </t>
    </r>
    <r>
      <rPr>
        <i/>
        <sz val="11"/>
        <rFont val="Arial"/>
        <family val="2"/>
      </rPr>
      <t>Help Desk</t>
    </r>
    <r>
      <rPr>
        <sz val="11"/>
        <rFont val="Arial"/>
        <family val="2"/>
      </rPr>
      <t xml:space="preserve"> yang diberikan ke dalam fail / daftar rekod secara manual / elektronik</t>
    </r>
  </si>
  <si>
    <r>
      <t xml:space="preserve">Ruang konsultansi / ruang menulis dan mengisi borang / </t>
    </r>
    <r>
      <rPr>
        <i/>
        <sz val="11"/>
        <rFont val="Arial"/>
        <family val="2"/>
      </rPr>
      <t>help desk</t>
    </r>
    <r>
      <rPr>
        <sz val="11"/>
        <rFont val="Arial"/>
        <family val="2"/>
      </rPr>
      <t xml:space="preserve"> disediakan </t>
    </r>
  </si>
  <si>
    <r>
      <t xml:space="preserve">Salinan gambar ruang konsultansi / ruang menulis dan mengisi borang / </t>
    </r>
    <r>
      <rPr>
        <i/>
        <sz val="10"/>
        <rFont val="Arial"/>
        <family val="2"/>
      </rPr>
      <t>help desk</t>
    </r>
    <r>
      <rPr>
        <sz val="10"/>
        <rFont val="Arial"/>
        <family val="2"/>
      </rPr>
      <t xml:space="preserve"> disediakan                                        Nota : Memudahkan pelanggan mendapatkan penjelasan dan nasihat</t>
    </r>
  </si>
  <si>
    <t>Salinan gambar tempat letak kereta di PBT, senarai jumlah petak</t>
  </si>
  <si>
    <t>Tempat letak kereta di PBT, jumlah petak</t>
  </si>
  <si>
    <t>Kurang jelas / tiada - 0.00</t>
  </si>
  <si>
    <t>Menyediakan kemudahan OKU / warga emas / ibu mengandung seperti berikut:</t>
  </si>
  <si>
    <t>Salinan gambar bukti kemudahan ini perlu disediakan bermula dari laluan masuk dan parkir sehinggalah ke dalam bangunan. salinan bukti yang boleh dirujuk kepada jabatan yang bertanggungjawab dalam menyediakan kemudahan OKU sekiranya ada dalam perancangan.</t>
  </si>
  <si>
    <t>Kemudahan ini perlu disediakan bermula dari laluan masuk dan parkir sehinggalah ke dalam bangunan, rujuk kepada jabatan yang bertanggungjawab dalam menyediakan kemudahan OKU sekiranya ada dalam perancangan</t>
  </si>
  <si>
    <t>Bukti rekod menyediakan kemudahan pembayaran bergerak, senarai / gambar kaunter kaunter bergerak yang diletakkan di lokasi-lokasi tertentu pada hari-hari tertentu,  kaunter ini menyediakan perkhidmatan untuk pembayaran bagi memudahkan pelanggan yang tidak dapat berurusan pada waktu pejabat</t>
  </si>
  <si>
    <t>Bukti rekod menyediakan kemudahan pembayaran bergerak, kaunter bergerak yang diletakkan di lokasi-lokasi tertentu pada hari-hari tertentu. kaunter ini menyediakan perkhidmatan untuk pembayaran bagi memudahkan pelanggan yang tidak dapat berurusan pada waktu pejabat</t>
  </si>
  <si>
    <t>Bukti kemudahan disediakan  orang ramai berurusan bagi menyelesaikan aduan atau perkhidmatan yang diperlukan, Senarai bukti notis pemberitahuan memaklumkan perkhidmatan di  pejabat disediakan luar waktu</t>
  </si>
  <si>
    <t>Memudahkan orang ramai berurusan bagi menyelesaikan aduan atau perkhidmatan yang diperlukan, Ada notis pemberitahuan memaklumkan perkhidmatan di  pejabat disediakan luar waktu</t>
  </si>
  <si>
    <t>Lokasi pembayaran alternatif selain di PBT (pejabat pos / bank/ PBT lain / pejabat daerah / kiosk)</t>
  </si>
  <si>
    <t>1-2 lokasi alternatif  - 0.10</t>
  </si>
  <si>
    <t>Tiada lokasi alternatif  - 0.00</t>
  </si>
  <si>
    <t>Tidak dihebahkan / tiada misi perkhidmatan pelanggan - 0.00</t>
  </si>
  <si>
    <t>Dipamer di lobi utama dan tempat strategik supaya senang dilihat pelanggan, untuk memaklumkan komitmen utama PBT kepada pelanggan, papan tanda senarai piagam pelanggan</t>
  </si>
  <si>
    <t>Tiada pembentangan laporan - 0.00</t>
  </si>
  <si>
    <t>70% dan ke bawah - 0.00</t>
  </si>
  <si>
    <t>Salinan laporan pencapaian dan sasaran yang dirancang</t>
  </si>
  <si>
    <t>Laporan pencapaian / penambahbaikan, Minit mesyuarat (jika dibentangkan di dalam mesyuarat)</t>
  </si>
  <si>
    <t>Senarai laporan pencapaian / penambahbaikan, salinan minit mesyuarat (jika dibentangkan di dalam mesyuarat).</t>
  </si>
  <si>
    <t>Pelaksanaan pemantauan secara menyamar dijadikan salah satu kaedah penilaian prestasi sistem penyampaian perkhidmatan tetapi tidak dimaklumkan kepada pegawai-pegawai PBT - 0.10</t>
  </si>
  <si>
    <t>Laporan pemantauan secara menyamar                                     Nota : Rujukan fail dan laporan yang membuktikan pemantauan secara menyamar telah dibuat</t>
  </si>
  <si>
    <t>Laporan pemantauan secara menyamar.                                    Nota : Rujukan fail dan laporan yang membuktikan pemantauan secara menyamar telah dibuat</t>
  </si>
  <si>
    <t>Senarai bukti yang menunjukkan pertanyaan / permohonan yang diterima akan disalurkan ke Jabatan / Bahagian yang betul seperti fail, rekod atau catatan berkaitan</t>
  </si>
  <si>
    <t>Bukti yang menunjukkan pertanyaan / permohonan yang diterima akan disalurkan ke Jabatan / Bahagian yang betul seperti fail, rekod atau catatan berkaitan</t>
  </si>
  <si>
    <t>Senarai pegawai khidmat pelanggan bukan sahaja mesra tetapi berpengetahuan untuk membantu pelanggan yang datang berurusan, senarai semak surat lantikan serta kursus kemahiran yang telah dihadiri</t>
  </si>
  <si>
    <t>Pegawai khidmat pelanggan bukan sahaja mesra tetapi berpengetahuan untuk membantu pelanggan yang datang berurusan, semak surat lantikan serta kursus kemahiran yang telah dihadiri</t>
  </si>
  <si>
    <t>Senarai Laporan pemantauan dan tindakan susulan bagi mendapatkan pandangan, persepsi serta maklum balas pelanggan terhadap mutu perkhidmatan yang diberikan</t>
  </si>
  <si>
    <t>Telah dilaksanakan dan tahap kepuasan pelanggan di antara 50 - 84% - 0.10</t>
  </si>
  <si>
    <t>Salinan borang soal selidik, salinan laporan tahap kepuasan (berdasarkan keputusan soal selidik), salinan minit mesyuarat yang berkaitan, salinan fail / dokumen yang menunjukkan soal selidik dibuat dan kajian bagi memperbaiki mutu perkhidmatan pelanggan</t>
  </si>
  <si>
    <t>Borang soal selidik, laporan tahap kepuasan (berdasarkan keputusan soal selidik), untuk mengetahui / mengukur kualiti perkhidmatan yang disediakan. borang soal selidik disediakan bagi mendapat maklumbalas pelanggan, rujuk fail / dokumen yang menunjukkan soal selidik dibuat dan kajian bagi memperbaiki mutu perkhidmatan pelanggan</t>
  </si>
  <si>
    <t>Tidak melaksanakannya seperti yang diarahkan - 0.00</t>
  </si>
  <si>
    <t>Melaksanakannya sebahagian dari arahan yang telah ditetapkan - 0.10</t>
  </si>
  <si>
    <t>Tiada kaedah layanan pelanggan - 0.00</t>
  </si>
  <si>
    <t>Salinan SOP budaya mesra pelanggan &amp; bukti bergambar</t>
  </si>
  <si>
    <t>Berdasarkan pemerhatian pasukan inspektorat</t>
  </si>
  <si>
    <r>
      <rPr>
        <b/>
        <i/>
        <sz val="12"/>
        <rFont val="Arial"/>
        <family val="2"/>
      </rPr>
      <t>No Wrong Door Policy</t>
    </r>
    <r>
      <rPr>
        <b/>
        <sz val="12"/>
        <rFont val="Arial"/>
        <family val="2"/>
      </rPr>
      <t xml:space="preserve"> dilaksanakan.</t>
    </r>
  </si>
  <si>
    <t>Tiada mekanisme - 0.00</t>
  </si>
  <si>
    <t>Mekanisme pengurusan aduan (manual / garis panduan)</t>
  </si>
  <si>
    <t>Salinan manual / garis panduan berkaitan pengurusan aduan</t>
  </si>
  <si>
    <t>Manual / garis panduan berkaitan pengurusan aduan</t>
  </si>
  <si>
    <t>PKPA Bil 1/2009: Keluarkan surat akuan terima dalam tempoh satu (1) hari bekerja. salinan kepada Jabatan/ Agensi Kerajaan berkenaan dan juga kepada pihak pengadu.</t>
  </si>
  <si>
    <t xml:space="preserve">
Salinan piagam pelanggan berkaitan pengurusan aduan
</t>
  </si>
  <si>
    <t>Piagam pelanggan berkaitan pengurusan aduan</t>
  </si>
  <si>
    <t>Tiada kaedah - 0.00</t>
  </si>
  <si>
    <t>Senarai bilangan saluran penerimaan dan bukti bergambar konvensional yang digunakan, Salinan mekanisme pemantauan</t>
  </si>
  <si>
    <t>Bilangan saluran penerimaan konvensional yang digunakan, mekanisme pemantauan</t>
  </si>
  <si>
    <t>Bilangan saluran penerimaan aduan dan bukti bergambar melalui media baru yang digunakan, salinan mekanisme pemantauan aduan melalui media baru</t>
  </si>
  <si>
    <t>Bilangan saluran penerimaan aduan melalui media baru yang digunakan, mekanisme pemantauan aduan melalui media baru</t>
  </si>
  <si>
    <t>(a) Garis Panduan Tatacara Pemilihan Kandungan Media Sosial MAMPU (12 Oktober 2011)
(b) Surat Arahan Ketua Pengarah MAMPU “Amalan Terbaik Penggunaan Media Jaringan Sosial” bertarikh 8 April 2011;
(c) Surat Arahan Ketua Pengarah MAMPU “Penggunaan Media
Jaringan Sosial Di Sektor Awam” bertarikh 19 November 2009;
(d) Garis Panduan Pelaksanaan Blog Bagi Agensi Sektor Awam bertarikh 17 Julai 2009; dan
(e) Pekeliling KemajuanPerkhidmatan Awam Bil. 1 Tahun 2003 “Garis Panduan Mengenai Tatacara Penggunaan Internet dan Mel Elektronik di Agensi-agensi Kerajaan”</t>
  </si>
  <si>
    <t>Tidak mempunyai rekod dan data - 0.00</t>
  </si>
  <si>
    <t>Mempunyai rekod tetapi tidak kemas kini dan teratur atau tidak mempunyai data yang lengkap dan dan sukar untuk dibuat carian - 0.10</t>
  </si>
  <si>
    <t>Tidak mempunyai pegawai penyelaras aduan - 0.00</t>
  </si>
  <si>
    <t>Salinan surat lantikan, salinan senarai tugas</t>
  </si>
  <si>
    <t>Surat lantikan, senarai tugas</t>
  </si>
  <si>
    <t>Mekanisme bagi melaksanakan penilaian tahap kepuasan penyelesaian aduan (cth: borang soal selidik/ melalui telefon/ sistem online dll., minit mesyuarat samada penilaian tahap kepuasan penyelesaian aduan dibentangkan dalam mesyuarat jawatankuasa pengurusan aduan / mesyuarat utama serta laporan kajian penilaian tahap kepuasan</t>
  </si>
  <si>
    <t>Salinan mekanisme bagi melaksanakan penilaian tahap kepuasan penyelesaian aduan (cth: borang soal selidik / melalui telefon / sistem online dll., salinan minit mesyuarat samada penilaian tahap kepuasan penyelesaian aduan dibentangkan dalam mesyuarat jawatankuasa pengurusan aduan / mesyuarat utama serta laporan kajian penilaian tahap kepuasan</t>
  </si>
  <si>
    <t>Belum ada jawatankuasa aduan / tidak dibincangkan dalam mana-mana mesyuarat     -  0.00</t>
  </si>
  <si>
    <t>Salinan minit mesyuarat jawatankuasa pengurusan aduan, senarai ahli jawatankuasa</t>
  </si>
  <si>
    <t>Minit mesyuarat jawatankuasa pengurusan aduan, senarai ahli jawatankuasa</t>
  </si>
  <si>
    <t>Tidak mengadakan mesyuarat / kurang sebulan sekali - 0.00</t>
  </si>
  <si>
    <t>Salinan minit mesyuarat jawatankuasa pengurusan aduan, salinan takwim mesyuarat jawatankuasa pengurusan aduan</t>
  </si>
  <si>
    <t>Minit mesyuarat jawatankuasa pengurusan aduan, takwim mesyuarat jawatankuasa pengurusan aduan</t>
  </si>
  <si>
    <t>Kurang 25% - 0.00</t>
  </si>
  <si>
    <t>Tidak - 0.00</t>
  </si>
  <si>
    <t>Mempunyai rekod aktiviti dan tindakan susulan dilaksanakan - 0.50</t>
  </si>
  <si>
    <t>Tidak ada mekanisma pemantauan - 0.00</t>
  </si>
  <si>
    <t>Salinan surat pelantikan pegawai / unit khas pemantauan media massa, salinan senarai tugas</t>
  </si>
  <si>
    <t>Surat pelantikan pegawai / unit khas pemantauan media massa, senarai tugas</t>
  </si>
  <si>
    <t>Tiada- 0.00</t>
  </si>
  <si>
    <t>Senarai kursus yang dihadiri berkaitan pengurusan aduan, sijil penyertaan kursus, buku rekod perkhidmatan</t>
  </si>
  <si>
    <t>Salinan senarai kursus yang dihadiri berkaitan pengurusan aduan, salinan sijil penyertaan kursus, salinan buku rekod perkhidmatan</t>
  </si>
  <si>
    <t>Tidak ada senarai tenaga kerja yang boleh dikerah pada bila-bila masa dalam SOP pengurusan bencana alam - 0.00</t>
  </si>
  <si>
    <t>Dalam perancangan menubuhkan jawatankuasa - 0.10</t>
  </si>
  <si>
    <t>Salinan carta organisasi, salinan laporan, minit mesyuarat dan surat penubuhan jawatankuasa pengurusan bencana alam</t>
  </si>
  <si>
    <t>Carta organisasi, laporan, minit mesyuarat dan surat penubuhan jawatankuasa pengurusan bencana alam</t>
  </si>
  <si>
    <t>Tidak ada SOP - 0.00</t>
  </si>
  <si>
    <t>Dalam perancangan menyediakan SOP - 0.10</t>
  </si>
  <si>
    <t>Arahan No. 20 Majlis Keselamatan Negara (MKN), Surat Arahan JKT bagi Kes Banjir dan Cerun</t>
  </si>
  <si>
    <t>Salinan senarai produk pelancongan / tempat menarik, salinan dan bukti promosi (Facebook / Website)</t>
  </si>
  <si>
    <t>Senarai produk pelancongan / tempat menarik, bukti promosi</t>
  </si>
  <si>
    <t>Laporan tahunan tidak disediakan - 0.00</t>
  </si>
  <si>
    <t>Laporan tahunan disiapkan dan didokumenkan selepas September tahun semasa - 0.10</t>
  </si>
  <si>
    <t>Tiada liputan terhadap pogram-program PBT - 0.00</t>
  </si>
  <si>
    <t>Tidak mengundang pihak media - 0.00</t>
  </si>
  <si>
    <t>Salinan minit mesyuarat berkaitan, senarai penerima</t>
  </si>
  <si>
    <t>Minit mesyuarat berkaitan, senarai penerima</t>
  </si>
  <si>
    <t>Salinan bukti sumbangan / sumber kewangan swasta dalam menjalankan aktiviti LA21, senarai nilai keseluruhan sumbangan</t>
  </si>
  <si>
    <t>Bukti sumbangan / sumber kewangan swasta dalam menjalankan aktiviti LA21, nilai keseluruhan sumbangan</t>
  </si>
  <si>
    <t>Tidak melaksanakan promosi - 0.00</t>
  </si>
  <si>
    <r>
      <t xml:space="preserve">Salinan brosur / pamphlet / </t>
    </r>
    <r>
      <rPr>
        <i/>
        <sz val="11"/>
        <rFont val="Arial"/>
        <family val="2"/>
      </rPr>
      <t>print - screen</t>
    </r>
    <r>
      <rPr>
        <sz val="11"/>
        <rFont val="Arial"/>
        <family val="2"/>
      </rPr>
      <t xml:space="preserve"> laman sesawang PBT</t>
    </r>
  </si>
  <si>
    <r>
      <t xml:space="preserve">Brosur / pamphlet / </t>
    </r>
    <r>
      <rPr>
        <i/>
        <sz val="11"/>
        <rFont val="Arial"/>
        <family val="2"/>
      </rPr>
      <t>print - screen</t>
    </r>
    <r>
      <rPr>
        <sz val="11"/>
        <rFont val="Arial"/>
        <family val="2"/>
      </rPr>
      <t xml:space="preserve"> laman sesawang PBT</t>
    </r>
  </si>
  <si>
    <r>
      <t xml:space="preserve">Salinan laporan penilaian </t>
    </r>
    <r>
      <rPr>
        <i/>
        <sz val="11"/>
        <rFont val="Arial"/>
        <family val="2"/>
      </rPr>
      <t>outcome</t>
    </r>
    <r>
      <rPr>
        <sz val="11"/>
        <rFont val="Arial"/>
        <family val="2"/>
      </rPr>
      <t xml:space="preserve"> / </t>
    </r>
    <r>
      <rPr>
        <i/>
        <sz val="11"/>
        <rFont val="Arial"/>
        <family val="2"/>
      </rPr>
      <t>mid - term review</t>
    </r>
    <r>
      <rPr>
        <sz val="11"/>
        <rFont val="Arial"/>
        <family val="2"/>
      </rPr>
      <t>, salinan minit mesyuarat jawatankuasa induk &amp; kerja</t>
    </r>
  </si>
  <si>
    <r>
      <t xml:space="preserve">Laporan penilaian </t>
    </r>
    <r>
      <rPr>
        <i/>
        <sz val="11"/>
        <rFont val="Arial"/>
        <family val="2"/>
      </rPr>
      <t>outcome</t>
    </r>
    <r>
      <rPr>
        <sz val="11"/>
        <rFont val="Arial"/>
        <family val="2"/>
      </rPr>
      <t xml:space="preserve"> / </t>
    </r>
    <r>
      <rPr>
        <i/>
        <sz val="11"/>
        <rFont val="Arial"/>
        <family val="2"/>
      </rPr>
      <t>mid - term review</t>
    </r>
    <r>
      <rPr>
        <sz val="11"/>
        <rFont val="Arial"/>
        <family val="2"/>
      </rPr>
      <t>, minit mesyuarat jawatankuasa induk &amp; kerja</t>
    </r>
  </si>
  <si>
    <t>Tidak mengadakan mesyuarat pemantauan Program LA21 - 0.00</t>
  </si>
  <si>
    <t>Salinan minit mesyuarat jawatankuasa induk &amp; kerja</t>
  </si>
  <si>
    <t>Minit mesyuarat jawatankuasa induk &amp; kerja</t>
  </si>
  <si>
    <t>Tiada pelan tindakan - 0.00</t>
  </si>
  <si>
    <t>Pelaksanaan program tidak mengikut pelan tindakan - 0.10</t>
  </si>
  <si>
    <t>Senarai isu yang dikenalpasti di jawatankuasa induk, salinan pelan tindakan jawatankuasa kerja, salinan laporan yang dikemukakan kepada jawatankuasa induk</t>
  </si>
  <si>
    <t>Isu yang dikenalpasti di jawatankuasa induk, pelan tindakan jawatankuasa kerja, laporan yang dikemukakan kepada jawatankuasa induk</t>
  </si>
  <si>
    <t>Tiada struktur - 0.00</t>
  </si>
  <si>
    <t>Ada struktur tetapi tidak lengkap - 0.10</t>
  </si>
  <si>
    <t>Salinan carta organisasi LA21, Salinan minit mesyuarat / rekod perbincangan jawatankuasa induk &amp; kerja LA21</t>
  </si>
  <si>
    <t>Carta organisasi LA21, minit mesyuarat / rekod perbincangan jawatankuasa induk &amp; kerja LA21</t>
  </si>
  <si>
    <t>Ada bahagian / unit / pegawai  - 0.25</t>
  </si>
  <si>
    <t>Salinan struktur organisasi, salinan surat lantikan, salinan fail meja</t>
  </si>
  <si>
    <t>Struktur organisasi, surat lantikan, fail meja</t>
  </si>
  <si>
    <t>Salinan laporan, minit mesyuarat dan surat, salinan senarai inisiatif dan laporan tahunan</t>
  </si>
  <si>
    <t>Laporan, minit mesyuarat dan surat, senarai inisiatif dan laporan tahunan</t>
  </si>
  <si>
    <t>Tidak bercadang mempunyai program untuk meningkatkan kualiti hidup golongan OKU seperti di atas - 0.00</t>
  </si>
  <si>
    <t>Tidak bercadang mempunyai program untuk meningkatkan kualiti hidup golongan belia seperti di atas - 0.00</t>
  </si>
  <si>
    <t>Tidak mempunyai rancangan atau program untuk komuniti bersama NGO - 0.00</t>
  </si>
  <si>
    <t>Salinan laporan dan minit mesyuarat, surat jemputan, notis, senarai NGO, salinan senarai program dan rekod kehadiran</t>
  </si>
  <si>
    <t>Laporan dan minit mesyuarat, surat jemputan, notis, senarai NGO, senarai program dan rekod kehadiran</t>
  </si>
  <si>
    <t>Tiada program - 0.00</t>
  </si>
  <si>
    <t>Salinan laporan dan minit mesyuarat, salinan senarai program</t>
  </si>
  <si>
    <t>Laporan dan minit mesyuarat, senarai program</t>
  </si>
  <si>
    <t>Tiada tindakan susulan - 0.00</t>
  </si>
  <si>
    <r>
      <t>Tindakan susulan hasil libat urus (</t>
    </r>
    <r>
      <rPr>
        <b/>
        <i/>
        <sz val="12"/>
        <rFont val="Arial"/>
        <family val="2"/>
      </rPr>
      <t>engagement</t>
    </r>
    <r>
      <rPr>
        <b/>
        <sz val="12"/>
        <rFont val="Arial"/>
        <family val="2"/>
      </rPr>
      <t>) bersama pelabur / pengusaha industri</t>
    </r>
  </si>
  <si>
    <r>
      <t xml:space="preserve">Bukti tindakan susulan yang diambil hasil dari </t>
    </r>
    <r>
      <rPr>
        <i/>
        <sz val="11"/>
        <rFont val="Arial"/>
        <family val="2"/>
      </rPr>
      <t>engagement</t>
    </r>
    <r>
      <rPr>
        <sz val="11"/>
        <rFont val="Arial"/>
        <family val="2"/>
      </rPr>
      <t xml:space="preserve"> dengan pelabur / pengusaha industri</t>
    </r>
  </si>
  <si>
    <t>Tidak melaksanakan dialog - 0.00</t>
  </si>
  <si>
    <t>Telahpun melaksanakan dialog dengan komuniti kawasan industri dan perkilangan  kurang daripada 2 kali setahun - 0.10</t>
  </si>
  <si>
    <r>
      <t xml:space="preserve">Salinan laporan dan minit mesyuarat berkaitan, senarai dan bukti sesi </t>
    </r>
    <r>
      <rPr>
        <i/>
        <sz val="11"/>
        <rFont val="Arial"/>
        <family val="2"/>
      </rPr>
      <t>engagement</t>
    </r>
    <r>
      <rPr>
        <sz val="11"/>
        <rFont val="Arial"/>
        <family val="2"/>
      </rPr>
      <t>, surat jemputan dan rekod kehadiran</t>
    </r>
  </si>
  <si>
    <r>
      <t xml:space="preserve">Laporan dan minit mesyuarat berkaitan, senarai sesi </t>
    </r>
    <r>
      <rPr>
        <i/>
        <sz val="11"/>
        <rFont val="Arial"/>
        <family val="2"/>
      </rPr>
      <t>engagement</t>
    </r>
    <r>
      <rPr>
        <sz val="11"/>
        <rFont val="Arial"/>
        <family val="2"/>
      </rPr>
      <t>, surat jemputan dan rekod kehadiran</t>
    </r>
  </si>
  <si>
    <r>
      <t>Tindakan susulan hasil libat urus (</t>
    </r>
    <r>
      <rPr>
        <b/>
        <i/>
        <sz val="12"/>
        <rFont val="Arial"/>
        <family val="2"/>
      </rPr>
      <t>engagement</t>
    </r>
    <r>
      <rPr>
        <b/>
        <sz val="12"/>
        <rFont val="Arial"/>
        <family val="2"/>
      </rPr>
      <t>) dengan komuniti perniagaan</t>
    </r>
  </si>
  <si>
    <r>
      <t xml:space="preserve">Salinan bukti tindakan susulan yang diambil hasil dari </t>
    </r>
    <r>
      <rPr>
        <i/>
        <sz val="11"/>
        <rFont val="Arial"/>
        <family val="2"/>
      </rPr>
      <t>engagement</t>
    </r>
    <r>
      <rPr>
        <sz val="11"/>
        <rFont val="Arial"/>
        <family val="2"/>
      </rPr>
      <t xml:space="preserve"> dengan komuniti perniagaan</t>
    </r>
  </si>
  <si>
    <r>
      <t xml:space="preserve">Bukti tindakan susulan yang diambil hasil dari </t>
    </r>
    <r>
      <rPr>
        <i/>
        <sz val="11"/>
        <rFont val="Arial"/>
        <family val="2"/>
      </rPr>
      <t>engagement</t>
    </r>
    <r>
      <rPr>
        <sz val="11"/>
        <rFont val="Arial"/>
        <family val="2"/>
      </rPr>
      <t xml:space="preserve"> dengan komuniti perniagaan</t>
    </r>
  </si>
  <si>
    <r>
      <t>Libat urus (</t>
    </r>
    <r>
      <rPr>
        <b/>
        <i/>
        <sz val="12"/>
        <rFont val="Arial"/>
        <family val="2"/>
      </rPr>
      <t>engagement</t>
    </r>
    <r>
      <rPr>
        <b/>
        <sz val="12"/>
        <rFont val="Arial"/>
        <family val="2"/>
      </rPr>
      <t>) dengan komuniti perniagaan tempatan</t>
    </r>
  </si>
  <si>
    <t>Tiada tindakan susulan dan penyelesaian - 0.00</t>
  </si>
  <si>
    <r>
      <t xml:space="preserve">Tindakan susulan terhadap sesi </t>
    </r>
    <r>
      <rPr>
        <b/>
        <i/>
        <sz val="12"/>
        <rFont val="Arial"/>
        <family val="2"/>
      </rPr>
      <t>Town Hall</t>
    </r>
  </si>
  <si>
    <r>
      <t xml:space="preserve">Senarai bukti tindakan susulan yang diambil hasil sesi </t>
    </r>
    <r>
      <rPr>
        <i/>
        <sz val="11"/>
        <rFont val="Arial"/>
        <family val="2"/>
      </rPr>
      <t>town hall</t>
    </r>
  </si>
  <si>
    <r>
      <t xml:space="preserve">Bukti tindakan susulan yang diambil hasil sesi </t>
    </r>
    <r>
      <rPr>
        <i/>
        <sz val="11"/>
        <rFont val="Arial"/>
        <family val="2"/>
      </rPr>
      <t>town hall</t>
    </r>
  </si>
  <si>
    <t>Tidak melaksanakan sebarang program - 0.00</t>
  </si>
  <si>
    <r>
      <t xml:space="preserve">Senarai bukti pelaksanaan sesi </t>
    </r>
    <r>
      <rPr>
        <i/>
        <sz val="11"/>
        <rFont val="Arial"/>
        <family val="2"/>
      </rPr>
      <t>town hall</t>
    </r>
    <r>
      <rPr>
        <sz val="11"/>
        <rFont val="Arial"/>
        <family val="2"/>
      </rPr>
      <t xml:space="preserve"> (surat jemputan, catatan perbincangan sesi </t>
    </r>
    <r>
      <rPr>
        <i/>
        <sz val="11"/>
        <rFont val="Arial"/>
        <family val="2"/>
      </rPr>
      <t>town hall</t>
    </r>
    <r>
      <rPr>
        <sz val="11"/>
        <rFont val="Arial"/>
        <family val="2"/>
      </rPr>
      <t xml:space="preserve"> dll)</t>
    </r>
  </si>
  <si>
    <r>
      <t xml:space="preserve">Bukti pelaksanaan sesi </t>
    </r>
    <r>
      <rPr>
        <i/>
        <sz val="11"/>
        <rFont val="Arial"/>
        <family val="2"/>
      </rPr>
      <t>town hall</t>
    </r>
    <r>
      <rPr>
        <sz val="11"/>
        <rFont val="Arial"/>
        <family val="2"/>
      </rPr>
      <t xml:space="preserve"> (surat jemputan, catatan perbincangan sesi </t>
    </r>
    <r>
      <rPr>
        <i/>
        <sz val="11"/>
        <rFont val="Arial"/>
        <family val="2"/>
      </rPr>
      <t>town hall</t>
    </r>
    <r>
      <rPr>
        <sz val="11"/>
        <rFont val="Arial"/>
        <family val="2"/>
      </rPr>
      <t xml:space="preserve"> dll)</t>
    </r>
  </si>
  <si>
    <t>Senarai laporan, senarai gambar</t>
  </si>
  <si>
    <t>Laporan, gambar</t>
  </si>
  <si>
    <t>Tidak melaksanakan sebarang inisiatif- 0.00</t>
  </si>
  <si>
    <t>Salinan laporan dan minit mesyuarat berkaitan, salinan senarai inisiatif PBT / kerjasama PBT dengan agensi swasta dalam menyediakan kemudahaan ICT</t>
  </si>
  <si>
    <t>Laporan dan minit mesyuarat berkaitan, senarai inisiatif PBT / kerjasama PBT dengan agensi swasta dalam menyediakan kemudahaan ICT</t>
  </si>
  <si>
    <t>Tiada sebarang usaha atau perancangan - 0.00</t>
  </si>
  <si>
    <r>
      <t xml:space="preserve">Salinan senarai </t>
    </r>
    <r>
      <rPr>
        <i/>
        <sz val="11"/>
        <rFont val="Arial"/>
        <family val="2"/>
      </rPr>
      <t>neighbourhood watch</t>
    </r>
    <r>
      <rPr>
        <sz val="11"/>
        <rFont val="Arial"/>
        <family val="2"/>
      </rPr>
      <t xml:space="preserve"> / SRS / RT / persatuan penduduk atau seumpama dengannya, salinan laporan dan surat</t>
    </r>
  </si>
  <si>
    <r>
      <t xml:space="preserve">Senarai </t>
    </r>
    <r>
      <rPr>
        <i/>
        <sz val="11"/>
        <rFont val="Arial"/>
        <family val="2"/>
      </rPr>
      <t>neighbourhood watch</t>
    </r>
    <r>
      <rPr>
        <sz val="11"/>
        <rFont val="Arial"/>
        <family val="2"/>
      </rPr>
      <t xml:space="preserve"> / SRS / RT / persatuan penduduk atau seumpama dengannya, laporan dan surat</t>
    </r>
  </si>
  <si>
    <t>Belum wujudkan pusat kejiranan - 0.00</t>
  </si>
  <si>
    <t>Salinan laporan dan surat, salinan senarai pusat kejiranan, salinan senarai aktiviti</t>
  </si>
  <si>
    <t>Laporan dan surat, senarai pusat kejiranan, senarai aktiviti</t>
  </si>
  <si>
    <t>Kurang daripada tiga kaedah - 0.00</t>
  </si>
  <si>
    <t xml:space="preserve"> 3 atau lebih kaedah hebahan  - 0.10</t>
  </si>
  <si>
    <t>Senarai kaedah capaian no. telefon pegawai-pegawai, senarai dan bukti hebahan</t>
  </si>
  <si>
    <t>Kaedah capaian no. telefon pegawai-pegawai, bukti hebahan</t>
  </si>
  <si>
    <t>Tidak menyediakan insentif / bantuan - 0.00</t>
  </si>
  <si>
    <t>Salinan dokumen bukti permohonan dari JKP &amp; bukti kelulusan-catatan buku bajet, salinan senarai insentif kepada JKP</t>
  </si>
  <si>
    <t>Dokumen bukti permohonan dari JKP &amp; bukti kelulusan - catatan buku bajet, senarai insentif kepada JKP</t>
  </si>
  <si>
    <t>Tidak mengadakan mesyuarat  - 0.00</t>
  </si>
  <si>
    <t xml:space="preserve">Salinan minit mesyuarat &amp; laporan kewangan, salinan buku bajet
</t>
  </si>
  <si>
    <t>Minit mesyuarat &amp; laporan kewangan, buku bajet</t>
  </si>
  <si>
    <t>Tiada penglibatan Ahli Majlis secara aktif dalam aktiviti-aktiviti  penduduk - 0.00</t>
  </si>
  <si>
    <t>Salinan minit mesyuarat / rekod perjumpaan, salinan senarai aktiviti / laporan bergambar</t>
  </si>
  <si>
    <t>Minit mesyuarat / rekod perjumpaan, senarai aktiviti / laporan bergambar</t>
  </si>
  <si>
    <t>Tidak menyediakan laporan secara berkala dan dibentangkan di dalam mesyuarat berkaitan - 0.00</t>
  </si>
  <si>
    <t>Menyediakan laporan secara berkala tetapi tidak dibentangkan di dalam mesyuarat berkaitan - 0.10</t>
  </si>
  <si>
    <t>Salinan laporan lawatan, salinan minit mesyuarat berkaitan</t>
  </si>
  <si>
    <t>Laporan lawatan, minit mesyuarat berkaitan</t>
  </si>
  <si>
    <t>Tidak pegawai kawasan mengikut zon dan jadual lawatan  -  0.00</t>
  </si>
  <si>
    <t>Mempunyai pegawai kawasan mengikut zon tetapi tiada jadual lawatan - 0.10</t>
  </si>
  <si>
    <t>Salinan senarai pegawai perhubungan / pegawai kawasan dan zon pengawasan, salinan surat lantikan, senarai jadual lawatan</t>
  </si>
  <si>
    <t>Senarai pegawai perhubungan / pegawai kawasan dan zon pengawasan, surat lantikan, jadual lawatan</t>
  </si>
  <si>
    <t>Salinan senarai JKP / lain-lain jawatankuasa yang digunakan PBT yang setaraf, salinan surat lantikan (sekiranya ditubuhkan oleh PBT), Nota : JKP / jawatankuasa sedia ada yang digunakan oleh PBT sebagai medium bagi menyalurkan maklumat, melaksanakan program &amp; aktiviti serta maklumbalas penduduk</t>
  </si>
  <si>
    <t>Senarai JKP / lain-lain jawatankuasa yang digunakan PBT yang setaraf, surat lantikan (sekiranya ditubuhkan oleh PBT)</t>
  </si>
  <si>
    <t>Salinan SOP Pengurusan Bencana Alam / manual untuk setiap kategori bencana, salinan carta alir / proses kerja untuk setiap kategori bencana</t>
  </si>
  <si>
    <t>SOP Pengurusan Bencana Alam / manual untuk setiap kategori bencana, carta alir / proses kerja untuk setiap kategori bencana</t>
  </si>
  <si>
    <t xml:space="preserve">Peruntukan / sumber kewangan </t>
  </si>
  <si>
    <t>Tidak ada senarai peralatan / jentera / kenderaan kemaskini bagi pengurusan bencana alam - 0.00</t>
  </si>
  <si>
    <r>
      <t xml:space="preserve">Buletin / </t>
    </r>
    <r>
      <rPr>
        <i/>
        <sz val="12"/>
        <rFont val="Arial"/>
        <family val="2"/>
      </rPr>
      <t>newsletter</t>
    </r>
    <r>
      <rPr>
        <sz val="12"/>
        <rFont val="Arial"/>
        <family val="2"/>
      </rPr>
      <t xml:space="preserve"> diterbitkan 2 kali setahun - 0.25</t>
    </r>
  </si>
  <si>
    <r>
      <t xml:space="preserve">Buletin / </t>
    </r>
    <r>
      <rPr>
        <i/>
        <sz val="12"/>
        <rFont val="Arial"/>
        <family val="2"/>
      </rPr>
      <t>newsletter</t>
    </r>
    <r>
      <rPr>
        <sz val="12"/>
        <rFont val="Arial"/>
        <family val="2"/>
      </rPr>
      <t xml:space="preserve"> diterbitkan sekali setahun - 0.10</t>
    </r>
  </si>
  <si>
    <r>
      <t xml:space="preserve">Tidak menerbitkan buletin / </t>
    </r>
    <r>
      <rPr>
        <i/>
        <sz val="12"/>
        <rFont val="Arial"/>
        <family val="2"/>
      </rPr>
      <t>newsletter</t>
    </r>
    <r>
      <rPr>
        <sz val="12"/>
        <rFont val="Arial"/>
        <family val="2"/>
      </rPr>
      <t xml:space="preserve"> - 0.00</t>
    </r>
  </si>
  <si>
    <r>
      <t xml:space="preserve">Buletin / </t>
    </r>
    <r>
      <rPr>
        <i/>
        <sz val="11"/>
        <rFont val="Arial"/>
        <family val="2"/>
      </rPr>
      <t>newsletter</t>
    </r>
  </si>
  <si>
    <t>Salinan buletin / newsletter</t>
  </si>
  <si>
    <t>Pelan strategik</t>
  </si>
  <si>
    <t>Tiada mempunyai pelan strategik - 0.00</t>
  </si>
  <si>
    <r>
      <t xml:space="preserve">Mempunyai </t>
    </r>
    <r>
      <rPr>
        <b/>
        <i/>
        <sz val="12"/>
        <rFont val="Arial"/>
        <family val="2"/>
      </rPr>
      <t>key performance indikator</t>
    </r>
    <r>
      <rPr>
        <b/>
        <sz val="12"/>
        <rFont val="Arial"/>
        <family val="2"/>
      </rPr>
      <t xml:space="preserve"> (KPI), </t>
    </r>
    <r>
      <rPr>
        <b/>
        <i/>
        <sz val="12"/>
        <rFont val="Arial"/>
        <family val="2"/>
      </rPr>
      <t>output</t>
    </r>
    <r>
      <rPr>
        <b/>
        <sz val="12"/>
        <rFont val="Arial"/>
        <family val="2"/>
      </rPr>
      <t xml:space="preserve"> dan </t>
    </r>
    <r>
      <rPr>
        <b/>
        <i/>
        <sz val="12"/>
        <rFont val="Arial"/>
        <family val="2"/>
      </rPr>
      <t>outcome</t>
    </r>
    <r>
      <rPr>
        <b/>
        <sz val="12"/>
        <rFont val="Arial"/>
        <family val="2"/>
      </rPr>
      <t xml:space="preserve"> bagi semua dasar, program dan aktiviti utama PBT</t>
    </r>
  </si>
  <si>
    <t>Pelaksanaan penilaian impak dan tindakan susulan penilaian impak</t>
  </si>
  <si>
    <t>Melaksanakan penilaian impak dan mempunyai tindakan susulan - 0.25</t>
  </si>
  <si>
    <t>Ada bukti telah melaksanakan penjenamaan PBT seperti PBT terbersih, t-shirt bagi petugas PBT, promosi tempat bersejarah / pelancongan, tugu / replika dll. - 0.25</t>
  </si>
  <si>
    <t>Sebagai pihak yang dirujuk oleh agensi antarabangsa / kebangsaan - 0.50</t>
  </si>
  <si>
    <t>Sebagai pihak yang dirujuk oleh agensi negeri - 0.25</t>
  </si>
  <si>
    <t>MPK dan fail meja</t>
  </si>
  <si>
    <t>MPK diluluskan oleh ketua jabatan dan mempunyai tarikh kemas kini dan fail meja dikemas kini - 0.25</t>
  </si>
  <si>
    <t>MPK diluluskan oleh ketua jabatan dan mempunyai tarikh kemas kini atau fail meja dikemas kini - 0.10</t>
  </si>
  <si>
    <t>MPK dan fail meja tidak dikemas kini - 0.00</t>
  </si>
  <si>
    <t>Pelaksanaan program (hari keluarga, hari sukan, hari perayaan, majlis makan malam, aktiviti riadah, program bina semangat dll.) untuk mewujudkan semangat berpasukan dan motivasi</t>
  </si>
  <si>
    <t>Pengurusan laman web</t>
  </si>
  <si>
    <t xml:space="preserve">Ciri-ciri asas mandatori laman web </t>
  </si>
  <si>
    <t>Pengemaskinian laman web</t>
  </si>
  <si>
    <t>Telah pun melaksanakan sepenuhnya - 0.25</t>
  </si>
  <si>
    <t>Kawalan keselamatan kutipan (cth: penurunan kuasa secara bertulis, cara deposit ke bank, pegangan wang tunai, buku resit / sistem dll.)</t>
  </si>
  <si>
    <t>Penyediaan belanjawan tahunan</t>
  </si>
  <si>
    <t>Prestasi perbelanjaan mengurus berdasarkan belanjawan yang diluluskan</t>
  </si>
  <si>
    <t>Prestasi perbelanjaan mengurus melebihi 95% - 0.25</t>
  </si>
  <si>
    <t>Prestasi perbelanjaan mengurus kurang 80% - 0.00</t>
  </si>
  <si>
    <t>Prestasi perbelanjaan pembangunan berdasarkan belanjawan yang diluluskan</t>
  </si>
  <si>
    <t>Prestasi perbelanjaan pembangunan melebihi 95% - 0.25</t>
  </si>
  <si>
    <t>Prestasi perbelanjaan pembangunan kurang 80% - 0.00</t>
  </si>
  <si>
    <t>Mesyuarat Jawatankuasa Pengurusan Kewangan dan Akaun yang diadakan sekurang - kurangnya 4 kali setahun</t>
  </si>
  <si>
    <t>Mengadakan Mesyuarat Jawatankuasa Pengurusan Kewangan dan Akaun sekurang - kurangnya 4 kali setahun - 0.25</t>
  </si>
  <si>
    <t>Mengadakan Mesyuarat Jawatankuasa Pengurusan Kewangan dan Akaun sekurang - kurangnya 3 kali - 0.10</t>
  </si>
  <si>
    <t>Membentangkan penyata kewangan tahunan dalam Mesyuarat Penuh Majlis dan Dewan Undangan Negeri (DUN)</t>
  </si>
  <si>
    <t>Mengemukakan penyata kewangan ke Jabatan Audit Negara sebelum 30 April</t>
  </si>
  <si>
    <t>Menyelenggara daftar bagi mengawal tunggakan hasil</t>
  </si>
  <si>
    <t>Perbelanjaan peruntukan dari kementerian dan agensi-agensi lain</t>
  </si>
  <si>
    <t>Antara 80% - 94% peruntukan yang diterima dibelanjakan untuk projek yang telah ditetapkan - 0.10</t>
  </si>
  <si>
    <t>30% - 49% bil telah dibayar dalam tempoh 7 hari pada tahun lepas / semasa (tarikh terima adalah tarikh yang diterima oleh PBT dan bukan diterima oleh unit / bahagian kewangan) dan mempunyai daftar bil yang kemaskini - 0.10</t>
  </si>
  <si>
    <t>Prestasi perbelanjaan pembangunan antara 80% - 94% - 0.10</t>
  </si>
  <si>
    <t>Prestasi perbelanjaan mengurus antara 80% - 94% - 0.10</t>
  </si>
  <si>
    <t>Peningkatan pendapatan antara 10% - 19% - 0.25</t>
  </si>
  <si>
    <t>Kutipan tunggakan antara 25% - 49% - 0.10</t>
  </si>
  <si>
    <t>Kutipan hasil antara 70% - 84%  daripada anggaran - 0.10</t>
  </si>
  <si>
    <t>e-Payment (EFT / e-SPKB atau kaedah bayaran secara elektronik kepada kontraktor atau pembekal)</t>
  </si>
  <si>
    <t>Telah pun dilaksanakan sepenuhnya - 0.25</t>
  </si>
  <si>
    <t>Melaksanakan inisiatif-inisiatif memantapkan amalan belanja secara berhemat dilaksanakan (cth: surat arahan dalaman / pekeliling / garis panduan dll.)</t>
  </si>
  <si>
    <t>Tidak mematuhi - 0.00</t>
  </si>
  <si>
    <t>Telah pun menubuhkan lembaga pemeriksa pelupusan (sekurang-kurangnya terdiri daripada seorang pengerusi dan seorang ahli yang bukan menguruskan aset dan dilantik oleh pegawai pengawal) dan pemeriksaan dilakukan dalam tempoh satu bulan selepas menerima arahan   - 0.25</t>
  </si>
  <si>
    <t>Mempunyai rekod  borang permohonan stok, daftar kad kawalan stok, kad kawalan stok dan kad petak yang kemas kini serta melantik dua orang pegawai yang tidak terlibat dalam pengurusan stor sebagai pemverifikasi stor oleh YDP dan melakukan verifikasi stor sekurang-kurangnya sekali  setahun -0.25</t>
  </si>
  <si>
    <t>Tidak mempunyai  rekod borang permohonan stok, daftar kad kawalan stok, kad kawalan stok dan kad petak serta tidak ada pemverifikasi stor - 0.00</t>
  </si>
  <si>
    <t>Ada daftar sebut harga / tender, jenis perolehan atau kerja, mempunyai Jawatankuasa Pembuka, Jawatankuasa Penilaian  dan Jawatankuasa Sebutharga / Tender dan pelantikan ahli dibuat secara bertulis - 0.25</t>
  </si>
  <si>
    <t>Tidak ada daftar sebut harga / tender, jenis perolehan atau kerja dan tiada Jawatankuasa Penilaian sebut harga / tender - 0.00</t>
  </si>
  <si>
    <t>Ada perancangan sumber manusia</t>
  </si>
  <si>
    <t>Laporan sistem perakam waktu, analisis dilaksanakan dan dibentangkan di mesyuarat pengurusan PBT atau mesyuarat lain yang berkaitan.</t>
  </si>
  <si>
    <t>Tahap pengemaskinian maklumat peribadi dan perkhidmatan dalam HRMIS di antara 85% - 94% - 0.10</t>
  </si>
  <si>
    <t>Lembaga tatatertib</t>
  </si>
  <si>
    <t>Peraturan - peraturan tatatertib</t>
  </si>
  <si>
    <t>Pelaksanaan saringan dadah / alkohol / HIV</t>
  </si>
  <si>
    <t>Mekanisme khidmat kaunseling (cth: pelantikan kaunselor / jadual khidmat kaunseling)</t>
  </si>
  <si>
    <t>Mempunyai mekanisme untuk program kaunseling - 0.25</t>
  </si>
  <si>
    <t>Kelab sukan dan kebajikan</t>
  </si>
  <si>
    <t>Mempunyai kelab sukan dan kebajikan berdaftar yang aktif - 0.10</t>
  </si>
  <si>
    <t>Tidak mempunyai kelab sukan dan kebajikan / tidak aktif - 0.00</t>
  </si>
  <si>
    <t>Taman asuhan kanak-kanak (TASKA)</t>
  </si>
  <si>
    <r>
      <t xml:space="preserve">Ada </t>
    </r>
    <r>
      <rPr>
        <i/>
        <sz val="12"/>
        <rFont val="Arial"/>
        <family val="2"/>
      </rPr>
      <t>networking / linkages</t>
    </r>
    <r>
      <rPr>
        <sz val="12"/>
        <rFont val="Arial"/>
        <family val="2"/>
      </rPr>
      <t xml:space="preserve"> dengan badan antarabangsa / bandar luar negara - 0.25</t>
    </r>
  </si>
  <si>
    <r>
      <t xml:space="preserve">Tidak ada </t>
    </r>
    <r>
      <rPr>
        <i/>
        <sz val="12"/>
        <rFont val="Arial"/>
        <family val="2"/>
      </rPr>
      <t>networking / linkages</t>
    </r>
    <r>
      <rPr>
        <sz val="12"/>
        <rFont val="Arial"/>
        <family val="2"/>
      </rPr>
      <t xml:space="preserve"> dengan badan antarabangsa / bandar luar negara - 0.00</t>
    </r>
  </si>
  <si>
    <t>Pelaksanaan Garis Panduan Papan Iklan Luar (Pekeliling KSU KPKT Bil. 2/2009)</t>
  </si>
  <si>
    <t>Semua premis makanan sedia ada diperiksa  - 0.25</t>
  </si>
  <si>
    <t xml:space="preserve">Pemeriksaan yang terancang bagi premis makanan untuk membaharui lesen  </t>
  </si>
  <si>
    <t>Ada kaedah pengeluaran permit dan syarat - syarat permit serta rekod  pemantauan– 0.25</t>
  </si>
  <si>
    <t>Ada kaedah pengeluaran permit dan syarat - syarat permit tetapi tiada rekod  pemantauan – 0.10</t>
  </si>
  <si>
    <t xml:space="preserve">Melaksanakan OSC Online ((i) penerimaan, (ii) edaran dan 
(iii) ulasan ) </t>
  </si>
  <si>
    <t>Telah melaksanakan salah satu  daripada ketiga - tiga proses - 0.10</t>
  </si>
  <si>
    <t>Tidak dipaparkan di laman sesawang PBT - 0.00</t>
  </si>
  <si>
    <t>Edaran keputusan Mesyuarat Jawatankuasa OSC dalam 3 hari dan minit diedarkan dalam masa 7 hari dari tarikh mesyuarat diadakan</t>
  </si>
  <si>
    <t>100% keputusan Mesyuarat Jawatankuasa OSC diedarkan dalam tempoh 3 hari dan minit diedarkan dalam masa 7 hari dari tarikh mesyuarat (semak 3 bulan sebelum) – 0.25</t>
  </si>
  <si>
    <t>Antara 85 % sehingga 99% keputusan Minit Mesyuarat Jawatankuasa OSC diedarkan dalam tempoh 3 hari dan minit diedarkan dalam masa 7 hari dari tarikh mesyuarat (semak 3 bulan sebelum) – 0.10</t>
  </si>
  <si>
    <t>Kurang 84% keputusan Mesyuarat Jawatankuasa OSC diedarkan dalam tempoh 3 hari dan minit diedarkan dalam masa 7 hari dari tarikh mesyuarat (semak 3 bulan sebelum) – 0.00</t>
  </si>
  <si>
    <t>Notifikasi - Penerimaan Borang Notifikasi Mula Kerja daripada pemohon (IWK / Jab. Bangunan PBT / Jab. Kejuruteraan PBT / DOSH)</t>
  </si>
  <si>
    <t>Semua cadangan pemajuan mempunyai notis mula kerja - 0.25</t>
  </si>
  <si>
    <t>Pemeriksaan akhir dan pengeluaran surat pengesahan CCC</t>
  </si>
  <si>
    <t>Semua cadangan pemajuan mempunyai surat pelepasan / pengesahan daripada agensi berkaitan dalam tempoh yang ditetapkan [14 hari (JKR &amp; PBT) / 30 hari (PBAN, TNB) / 60 hari (JBPM, DOSH, IWK)] - 0.25</t>
  </si>
  <si>
    <t>Semua cadangan pemajuan mempunyai surat pelepasan / pengesahan daripada agensi berkaitan tetapi TIDAK mematuhi tempoh yang ditetapkan [14 hari (JKR &amp; PBT) / 30 hari (PBAN, TNB) / 60 hari (JBPM, DOSH, IWK)] - 0.10</t>
  </si>
  <si>
    <t>Tidak semua  cadangan pemajuan mempunyai surat pelepasan / pengesahan daripada agensi berkaitan dan tidak mematuhi tempoh yang ditetapkan [14 hari (JKR &amp; PBT) / 30 hari (PBAN, TNB) / 60 hari (JBPM, DOSH, IWK)] - 0.00</t>
  </si>
  <si>
    <t>Memastikan penerimaan salinan CCC dan Borang - Borang G daripada pemohon (PSP) dalam tempoh 14 hari dari tarikh CCC dikeluarkan- 0.25</t>
  </si>
  <si>
    <t>Ada jawatankuasa dan bermesyuarat sekurang - kurangnya 2 kali setahun - 0.25</t>
  </si>
  <si>
    <t>Ada jawatankuasa dan bermesyuarat sekali setahun - 0.10</t>
  </si>
  <si>
    <t>Melaksanakan 2 - 3 program yang menyokong NKRA di atas – 0.25</t>
  </si>
  <si>
    <t>Melaksanakan sekurang-kurangnya 1 program yang menyokong NKRA di atas – 0.10</t>
  </si>
  <si>
    <t>Tidak melaksanakan sebarang program yang menyokong NKRA di atas – 0.00</t>
  </si>
  <si>
    <r>
      <t xml:space="preserve">Pelaksanaan aplikasi </t>
    </r>
    <r>
      <rPr>
        <b/>
        <i/>
        <sz val="12"/>
        <rFont val="Arial"/>
        <family val="2"/>
      </rPr>
      <t>Geographical Information System</t>
    </r>
    <r>
      <rPr>
        <b/>
        <sz val="12"/>
        <rFont val="Arial"/>
        <family val="2"/>
      </rPr>
      <t xml:space="preserve"> (GIS) dalam kawalan perancangan</t>
    </r>
  </si>
  <si>
    <t>Tiada GIS, tiada bukti kegunaan dalam kawalan perancangan dan data - data GIS tidak dikemaskini - 0.00</t>
  </si>
  <si>
    <t>Ada GIS, bukti kegunaan dalam kawalan perancangan dan data-data GIS dikemaskini - 0.25</t>
  </si>
  <si>
    <t>Ada GIS, bukti kegunaan dalam kawalan perancangan tetapi data - data GIS tidak dikemaskini - 0.10</t>
  </si>
  <si>
    <t>Menerimapakai Garis Panduan Kejiranan Hijau JBPD dan Panduan 5 Inisiatif Kejiranan Hijau</t>
  </si>
  <si>
    <t>Laluan pejalan kaki</t>
  </si>
  <si>
    <t xml:space="preserve"> Laluan berbasikal</t>
  </si>
  <si>
    <t>Sistem penuaian air hujan (SPAH)</t>
  </si>
  <si>
    <t>Pengkomposan sisa</t>
  </si>
  <si>
    <t>Mempunyai pemantauan secara berjadual / berkala - 0.25</t>
  </si>
  <si>
    <r>
      <t xml:space="preserve">Mempunyai pemantauan secara </t>
    </r>
    <r>
      <rPr>
        <i/>
        <sz val="12"/>
        <rFont val="Arial"/>
        <family val="2"/>
      </rPr>
      <t>ad - hoc</t>
    </r>
    <r>
      <rPr>
        <sz val="12"/>
        <rFont val="Arial"/>
        <family val="2"/>
      </rPr>
      <t xml:space="preserve"> - 0.10</t>
    </r>
  </si>
  <si>
    <t>Kepatuhan undang - undang / garis panduan</t>
  </si>
  <si>
    <t>Pelan bangunan mematuhi kehendak OKU dan dipastikan pematuhannya semasa pembinaan</t>
  </si>
  <si>
    <t>Menerima pakai garis panduan dan menggalakkan pelaksanaan SPAH – 0.10</t>
  </si>
  <si>
    <t>Belum menerima pakai garis panduan SPAH - 0.00</t>
  </si>
  <si>
    <t>Mempunyai inisiatif pelaksanaan - 0.25</t>
  </si>
  <si>
    <r>
      <t xml:space="preserve">Menyediakan pelan piawai bagi kemudahan awam / persendirian berskala kecil (Cth : gerai / tandas / </t>
    </r>
    <r>
      <rPr>
        <b/>
        <i/>
        <sz val="12"/>
        <rFont val="Arial"/>
        <family val="2"/>
      </rPr>
      <t>road kerb</t>
    </r>
    <r>
      <rPr>
        <b/>
        <sz val="12"/>
        <rFont val="Arial"/>
        <family val="2"/>
      </rPr>
      <t xml:space="preserve"> / perhentian bas / papan tanda / pengubahsuaian rumah)</t>
    </r>
  </si>
  <si>
    <r>
      <t xml:space="preserve">Mempunyai lebih 5 jenis </t>
    </r>
    <r>
      <rPr>
        <i/>
        <sz val="12"/>
        <rFont val="Arial"/>
        <family val="2"/>
      </rPr>
      <t>in-house design</t>
    </r>
    <r>
      <rPr>
        <sz val="12"/>
        <rFont val="Arial"/>
        <family val="2"/>
      </rPr>
      <t xml:space="preserve"> – 0.25</t>
    </r>
  </si>
  <si>
    <r>
      <t xml:space="preserve">Mempunyai antara 1 hingga 4 jenis </t>
    </r>
    <r>
      <rPr>
        <i/>
        <sz val="12"/>
        <rFont val="Arial"/>
        <family val="2"/>
      </rPr>
      <t>in-house design</t>
    </r>
    <r>
      <rPr>
        <sz val="12"/>
        <rFont val="Arial"/>
        <family val="2"/>
      </rPr>
      <t xml:space="preserve"> – 0.10</t>
    </r>
  </si>
  <si>
    <r>
      <t xml:space="preserve">Tidak mempunyai reka bentuk untuk </t>
    </r>
    <r>
      <rPr>
        <i/>
        <sz val="12"/>
        <rFont val="Arial"/>
        <family val="2"/>
      </rPr>
      <t>in-house design</t>
    </r>
    <r>
      <rPr>
        <sz val="12"/>
        <rFont val="Arial"/>
        <family val="2"/>
      </rPr>
      <t xml:space="preserve"> – 0.00</t>
    </r>
  </si>
  <si>
    <t>Ada insentif / inisiatif penambahbaikan bangunan-bangunan lama / warisan (Cth : (i) mengecat, (ii) khidmat nasihat, (iii) peralatan kemudahan, (iv) gotong - royong, (v) sumbangan kewangan dll)</t>
  </si>
  <si>
    <t>Ada sekurang - kurangnya 3 insentif / inisiatif – 0.25</t>
  </si>
  <si>
    <t>Ada rekod syarat dinding adang dan jaring dalam pelan bangunan yang diluluskan, rekod lawatan pemantauan bagi dinding adang dan jaring bagi bangunan yang sedang dibina – 0.25</t>
  </si>
  <si>
    <t>Adakah penilaian dibuat dalam tempoh 6 bulan selepas CFO / CCC dikeluarkan bagi bangunan / premis baru dan tambahan</t>
  </si>
  <si>
    <t>Mempunyai mekanisme pengesanan mendapatkan maklumat premis yang siap dan bangunan tambahan – 0.25</t>
  </si>
  <si>
    <t>Tidak mempunyai mekanisme pengesanan mendapatkan maklumat premis yang siap dan bangunan tambahan  – 0.00</t>
  </si>
  <si>
    <t>Mempunyai mekanisme pengeluaran notis cukai taksiran 2 minggu selepas ditetapkan penilaian</t>
  </si>
  <si>
    <t>Mempunyai mekanisme mengeluarkan notis cukai taksiran 2 minggu selepas ditetapkan penilaian - 0.25</t>
  </si>
  <si>
    <t>Tiada mekanisme mengeluarkan notis cukai taksiran 2 minggu selepas ditetapkan penilaian - 0.00</t>
  </si>
  <si>
    <t>Mempunyai perancangan, jadual, rekod penyelenggaraan dan rekod aduan yang kemas kini - 0.25</t>
  </si>
  <si>
    <t>Mempunyai kurang dari 2 ciri di atas - 0.00</t>
  </si>
  <si>
    <t>Inisiatif mendapatkan penyewa untuk menyewa bangunan milik PBT (promosi / melantik ejen / pengurangan kadar sewa)</t>
  </si>
  <si>
    <t xml:space="preserve">e-sewaan untuk bangunan dan kemudahan - kemudahan lain majlis </t>
  </si>
  <si>
    <t>Menghantar permohonan  kepada JPPH Negeri / Daerah sebelum 30 November dan  membuat tuntutan SMK sebelum 28 Februari bagi SMK tahun sebelumnya – 0.25</t>
  </si>
  <si>
    <t>Menghantar permohonan melebihi tempoh yang ditetapkan- 0.00</t>
  </si>
  <si>
    <t>Tiada rekod akaun beraudit - 0.00</t>
  </si>
  <si>
    <t>70 - 84% mengadakan mesyuarat pertama – 0.10</t>
  </si>
  <si>
    <t>Jalan raya</t>
  </si>
  <si>
    <r>
      <t xml:space="preserve">Mempunyai jadual dan rekod pemantauan yang kemas kini, ada </t>
    </r>
    <r>
      <rPr>
        <i/>
        <sz val="12"/>
        <rFont val="Arial"/>
        <family val="2"/>
      </rPr>
      <t>road gang</t>
    </r>
    <r>
      <rPr>
        <sz val="12"/>
        <rFont val="Arial"/>
        <family val="2"/>
      </rPr>
      <t xml:space="preserve"> / senarai kontraktor dan respon aduan dalam tempoh  24 jam– 0.50</t>
    </r>
  </si>
  <si>
    <t xml:space="preserve">Senarai jalan raya di bawah pentadbiran PBT termasuk jalan - jalan perumahan dan perancangan menurap semula jalan raya </t>
  </si>
  <si>
    <t>Lalu lintas</t>
  </si>
  <si>
    <r>
      <t xml:space="preserve">Kelancaran lalu lintas (Cth: (i) penggunaan teknologi (CCTV), (ii) </t>
    </r>
    <r>
      <rPr>
        <b/>
        <i/>
        <sz val="12"/>
        <rFont val="Arial"/>
        <family val="2"/>
      </rPr>
      <t>sensor based traffic light system</t>
    </r>
    <r>
      <rPr>
        <b/>
        <sz val="12"/>
        <rFont val="Arial"/>
        <family val="2"/>
      </rPr>
      <t xml:space="preserve">, (iii) </t>
    </r>
    <r>
      <rPr>
        <b/>
        <i/>
        <sz val="12"/>
        <rFont val="Arial"/>
        <family val="2"/>
      </rPr>
      <t>Integrated Traffic Information System</t>
    </r>
    <r>
      <rPr>
        <b/>
        <sz val="12"/>
        <rFont val="Arial"/>
        <family val="2"/>
      </rPr>
      <t xml:space="preserve"> (ITIS) dan mekanisme lain)</t>
    </r>
  </si>
  <si>
    <t>Mempunyai 2 atau lebih mekanisme kawalan lalu lintas – 0.25</t>
  </si>
  <si>
    <r>
      <t xml:space="preserve">Kaedah / garis panduan pelaksanaan bonggol jalan / </t>
    </r>
    <r>
      <rPr>
        <b/>
        <i/>
        <sz val="12"/>
        <rFont val="Arial"/>
        <family val="2"/>
      </rPr>
      <t>speed breakers</t>
    </r>
  </si>
  <si>
    <r>
      <t xml:space="preserve">Mempunyai : (i) garis panduan dan kaedah pelaksanaan, (ii) senarai dan lokasi bonggol jalan / </t>
    </r>
    <r>
      <rPr>
        <i/>
        <sz val="12"/>
        <rFont val="Arial"/>
        <family val="2"/>
      </rPr>
      <t>speed breakers</t>
    </r>
    <r>
      <rPr>
        <sz val="12"/>
        <rFont val="Arial"/>
        <family val="2"/>
      </rPr>
      <t xml:space="preserve"> dan (iii) rekod pemantauan yang kemas kini – 0.25</t>
    </r>
  </si>
  <si>
    <r>
      <rPr>
        <b/>
        <i/>
        <sz val="12"/>
        <rFont val="Arial"/>
        <family val="2"/>
      </rPr>
      <t>Road signages</t>
    </r>
    <r>
      <rPr>
        <b/>
        <sz val="12"/>
        <rFont val="Arial"/>
        <family val="2"/>
      </rPr>
      <t xml:space="preserve"> (Cth: (i) mempunyai kaedah / garis panduan, (ii) senarai lokasi tanda - tanda jalan (</t>
    </r>
    <r>
      <rPr>
        <b/>
        <i/>
        <sz val="12"/>
        <rFont val="Arial"/>
        <family val="2"/>
      </rPr>
      <t>road signages</t>
    </r>
    <r>
      <rPr>
        <b/>
        <sz val="12"/>
        <rFont val="Arial"/>
        <family val="2"/>
      </rPr>
      <t>), (iii) mekanisme pemantauan dan (iv) rekod penyenggaraan yang kemas kini</t>
    </r>
  </si>
  <si>
    <r>
      <t xml:space="preserve">Tindakan - tindakan PBT bagi menyokong NKRA: Mengurangkan Jenayah Jalanan. Cth: (i) kempen, (ii) pencahayaan di kawasan </t>
    </r>
    <r>
      <rPr>
        <b/>
        <i/>
        <sz val="12"/>
        <rFont val="Arial"/>
        <family val="2"/>
      </rPr>
      <t>hot spot</t>
    </r>
    <r>
      <rPr>
        <b/>
        <sz val="12"/>
        <rFont val="Arial"/>
        <family val="2"/>
      </rPr>
      <t>, (iii) pemasangan CCTV, (iv) kerjasama dengan pihak polis dll</t>
    </r>
  </si>
  <si>
    <t>Inisiatif membantu pencapaian NKRA: Meningkatkan Perkhidmatan Pengangkutan Awam (Cth: mempunyai senarai pengusaha bas / rekod perjalanan awam / menyediakan pondok bas)</t>
  </si>
  <si>
    <t>Pelan induk landskap</t>
  </si>
  <si>
    <t>Mempunyai jadual penyenggaraan pokok - pokok teduhan di bawah majlis dan rekod yang kemas kini  - 0.25</t>
  </si>
  <si>
    <t>Mempunyai jadual penyenggaraan pokok - pokok teduhan di bawah majlis tetapi rekod tidak kemas kini  - 0.10</t>
  </si>
  <si>
    <t>Mempunyai daftar dan jadual penyenggaraan taman - taman awam / padang awam / taman permainan kanak-kanak</t>
  </si>
  <si>
    <t xml:space="preserve">Pematuhan manual pemangkasan pokok ameniti </t>
  </si>
  <si>
    <t>Panduan penanaman pokok teduhan</t>
  </si>
  <si>
    <t>Sistem pelaporan projek (memaklumkan dalam mesyuarat / hantar laporan berkala)</t>
  </si>
  <si>
    <t>Mempunyai kaedah pematuhan seperti dirujuk kepada PUU PBT / PUUN / panel peguam atau mematuhi kepada standard perjanjian – 0.25</t>
  </si>
  <si>
    <t>Tidak mempunyai kaedah pematuhan seperti dirujuk kepada PUU PBT / PUUN / panel peguam atau tidak mematuhi kepada standard perjanjian – 0.00</t>
  </si>
  <si>
    <r>
      <t xml:space="preserve">Adakan latihan secara </t>
    </r>
    <r>
      <rPr>
        <i/>
        <sz val="12"/>
        <rFont val="Arial"/>
        <family val="2"/>
      </rPr>
      <t>ad-hoc</t>
    </r>
    <r>
      <rPr>
        <sz val="12"/>
        <rFont val="Arial"/>
        <family val="2"/>
      </rPr>
      <t xml:space="preserve"> - 0.10</t>
    </r>
  </si>
  <si>
    <t>Mempunyai jawatankuasa dan kaedah bagi pelupusan barang-barang rampasan serta rekod pelupusan yang terkini - 0.25</t>
  </si>
  <si>
    <t>Tidak mempunyai jawatankuasa dan tidak melaksanakan pelupusan barang-barang rampasan - 0.00</t>
  </si>
  <si>
    <t>Ada rekod pemantauan yang teratur dan kemaskini serta tindakan susulan yang diambil (kompaun atau lapor kepada agensi penguatkuasa yang lain) bagi jenis - jenis perniagaan tidak berlesen – 0.25</t>
  </si>
  <si>
    <t>Ada rekod pemantauan jenis - jenis perniagaan tidak berlesen tetapi tidak teratur dan kemaskini serta tidak ada tindakan susulan diambil – 0.10</t>
  </si>
  <si>
    <t>Penguatkuasaan ke atas premis - premis hiburan</t>
  </si>
  <si>
    <t>Mempunyai rekod aktiviti penguatkuasaan premis - premis hiburan yang teratur dan berjadual – 0.25</t>
  </si>
  <si>
    <t>Mempunyai rekod aktiviti penguatkuasaan di premis - premis hiburan tetapi tidak teratur dan tidak berjadual – 0.10</t>
  </si>
  <si>
    <t xml:space="preserve">Penguatkuasaan ke atas kesalahan parkir (Cth : kompaun / clamp / penundaan) </t>
  </si>
  <si>
    <t>Mempunyai peraturan dan kaedah - kaedah yang jelas untuk mengambil tindakan terhadap pesalah parkir - 0.25</t>
  </si>
  <si>
    <t>Mempunyai peraturan dan kaedah - kaedah yang jelas tetapi tidak ada tindakan – 0.10</t>
  </si>
  <si>
    <r>
      <t xml:space="preserve">Mempunyai tindakan, pemantauan dan pencegahan dilakukan secara </t>
    </r>
    <r>
      <rPr>
        <i/>
        <sz val="12"/>
        <rFont val="Arial"/>
        <family val="2"/>
      </rPr>
      <t>ad-hoc</t>
    </r>
    <r>
      <rPr>
        <sz val="12"/>
        <rFont val="Arial"/>
        <family val="2"/>
      </rPr>
      <t xml:space="preserve"> - 0.10</t>
    </r>
  </si>
  <si>
    <r>
      <t xml:space="preserve">Usaha-usaha untuk meningkatkan kebersihan premis makanan - Persekitaran. (cth : perangkap minyak / kebersihan tandas / kebersihan persekitaran - </t>
    </r>
    <r>
      <rPr>
        <b/>
        <i/>
        <sz val="12"/>
        <rFont val="Arial"/>
        <family val="2"/>
      </rPr>
      <t>general housekeeping</t>
    </r>
    <r>
      <rPr>
        <b/>
        <sz val="12"/>
        <rFont val="Arial"/>
        <family val="2"/>
      </rPr>
      <t>)</t>
    </r>
  </si>
  <si>
    <t>Tidak mempunyai rekod tindakan dan tidak mempunyai mekanisme kawalan dan peralatan - 0.00</t>
  </si>
  <si>
    <r>
      <t xml:space="preserve">Inventori tandas awam (pasar / dewan / terminal bas / pusat pelancongan / </t>
    </r>
    <r>
      <rPr>
        <b/>
        <i/>
        <sz val="12"/>
        <rFont val="Arial"/>
        <family val="2"/>
      </rPr>
      <t>food court</t>
    </r>
    <r>
      <rPr>
        <b/>
        <sz val="12"/>
        <rFont val="Arial"/>
        <family val="2"/>
      </rPr>
      <t xml:space="preserve"> / pejabat PBT) di kawasan PBT</t>
    </r>
  </si>
  <si>
    <t>Pengurusan sisa pukal (sisa kebun, perabot, peralatan elektronik dll)</t>
  </si>
  <si>
    <t>Mempunyai rekod tindakan dan mekanisme kawalan untuk menangani kes - kes di atas – 0.25</t>
  </si>
  <si>
    <t>Mempunyai rekod tindakan atau mekanisme kawalan untuk menangani kes - kes di atas – 0.10</t>
  </si>
  <si>
    <t>Tiada rekod tindakan atau mekanisme kawalan untuk menangani kes - kes di atas – 0.00</t>
  </si>
  <si>
    <r>
      <t>Program kitar semula dan pengasingan sisa pepejal : (i) senarai pengusaha barang kitar semula (</t>
    </r>
    <r>
      <rPr>
        <b/>
        <i/>
        <sz val="12"/>
        <rFont val="Arial"/>
        <family val="2"/>
      </rPr>
      <t>third party recyclers</t>
    </r>
    <r>
      <rPr>
        <b/>
        <sz val="12"/>
        <rFont val="Arial"/>
        <family val="2"/>
      </rPr>
      <t>), (ii) pusat pengumpulan kitar semula, (iii) penempatan tong yang telah ditetapkan, (iv) promosi kitar semula / pengasingan sisa pepejal dan (v) laporan pemantauan</t>
    </r>
  </si>
  <si>
    <t>Kemudahan awam PBT (pasar, tandas, dewan dll) : (i) garis panduan / spesifikasi kebersihan kemudahan awam yang terperinci, (ii) rekod pemantauan (jadual tarikh dan tindakan) yang lengkap, (iii) laporan pemantauan yang kemas kini, (iv) tindakan susulan daripada aduan awam</t>
  </si>
  <si>
    <t>Jalan, longkang dan pemotongan rumput : (i) garis panduan / spesifikasi kebersihan jalan, longkang dan pemotongan rumput  yang terperinci, (ii) rekod pemantauan (jadual tarikh dan tindakan) yang lengkap, (iii) laporan pemantauan yang kemas kini, (iv) tindakan susulan daripada aduan awam</t>
  </si>
  <si>
    <t>Mempunyai 1 - 2ciri di atas – 0.10</t>
  </si>
  <si>
    <t>Tiada ciri - ciri  di atas – 0.00</t>
  </si>
  <si>
    <t>Tidak menyediakan tempat menunggu - 0.00</t>
  </si>
  <si>
    <t>Ramp /  lif khas</t>
  </si>
  <si>
    <t>Pakir khas OKU</t>
  </si>
  <si>
    <t>Tandas khas OKU</t>
  </si>
  <si>
    <t>Perkhidmatan - perkhidmatan yang memudahkan urusan pelanggan</t>
  </si>
  <si>
    <t xml:space="preserve">Melayani pelanggan </t>
  </si>
  <si>
    <t>Menyediakan piagam pelanggan dan dipamerkan di tempat yang strategik</t>
  </si>
  <si>
    <t>Mekanisme pelaporan pencapaian piagam pelanggan</t>
  </si>
  <si>
    <t>Tahap pencapaian piagam pelanggan</t>
  </si>
  <si>
    <t>Kajian semula dan penambahbaikan piagam pelanggan</t>
  </si>
  <si>
    <t>Ada bukti pertanyaan / permohonan dikemukakan ke jabatan lain yang berkenaan - 0.25</t>
  </si>
  <si>
    <t>Tidak ada bukti pertanyaan / permohonan dikemukakan ke jabatan lain yang berkenaan - 0.00</t>
  </si>
  <si>
    <t>Pengurusan pelanggan melalui telefon (10 saat)</t>
  </si>
  <si>
    <t>Saluran-saluran penerimaan aduan konvensional (surat / e-mel / laman web / portal / telefon / faks / hotline / sms / urusan bersemuka)</t>
  </si>
  <si>
    <t>Saluran-saluran penerimaan aduan melalui media baru (twitter / facebook / instagram / whatsapp / blog) yang aktif</t>
  </si>
  <si>
    <t>Saluran-saluran semakan status aduan (surat / e-mel / laman web / portal / telefon / faks / hotline / sms / urusan bersemuka)</t>
  </si>
  <si>
    <t>Mempunyai pegawai penyelaras aduan dan melantik pegawai dari Bahagian / Jabatan sebagai pegawai aduan - 0.25</t>
  </si>
  <si>
    <t>Melaksanakan penilaian tahap kepuasan penyelesaian aduan dan dibentangkan dalam jawatankuasa pengurusan aduan / mesyuarat utama PBT – 0.50</t>
  </si>
  <si>
    <t>Melaksanakan penilaian tahap kepuasan penyelesaian aduan tetapi tidak dibentangkan dalam jawatankuasa pengurusan aduan / mesyuarat utama PBT -  0.25</t>
  </si>
  <si>
    <t>Pegawai lain  - 0.00</t>
  </si>
  <si>
    <t>50% hingga 84% - 0.25</t>
  </si>
  <si>
    <t>25% hingga 50% - 0.10</t>
  </si>
  <si>
    <t>Latihan berkenaan pengurusan aduan kepada pegawai yang bertanggungjawab</t>
  </si>
  <si>
    <t>Ada mekanisme mengendali kes aduan tertunggak / berulang - 0.25</t>
  </si>
  <si>
    <r>
      <t xml:space="preserve">Polisi / garis panduan libat urus / </t>
    </r>
    <r>
      <rPr>
        <b/>
        <i/>
        <sz val="12"/>
        <rFont val="Arial"/>
        <family val="2"/>
      </rPr>
      <t>engagement</t>
    </r>
    <r>
      <rPr>
        <b/>
        <sz val="12"/>
        <rFont val="Arial"/>
        <family val="2"/>
      </rPr>
      <t xml:space="preserve"> bersama komuniti</t>
    </r>
  </si>
  <si>
    <t>Rekod / bukti penglibatan Ahli Majlis / Lembaga Penasihat secara aktif dalam aktiviti - aktiviti penduduk</t>
  </si>
  <si>
    <t>Penglibatan sekurangnya lima orang Ahli Majlis secara aktif dalam lima aktiviti - aktiviti penduduk - 0.25</t>
  </si>
  <si>
    <t>Kurang 50% atau tidak dibelanjakan - 0.00</t>
  </si>
  <si>
    <t>Hebahan direktori pegawai yang boleh diakses oleh penduduk termasuk YDP (cth : laman web / radio / pamphlet)</t>
  </si>
  <si>
    <r>
      <rPr>
        <b/>
        <i/>
        <sz val="12"/>
        <rFont val="Arial"/>
        <family val="2"/>
      </rPr>
      <t>Neighbourhood watch</t>
    </r>
    <r>
      <rPr>
        <b/>
        <sz val="12"/>
        <rFont val="Arial"/>
        <family val="2"/>
      </rPr>
      <t xml:space="preserve"> / SRS / RT / persatuan penduduk dan lain lain bertujuan untuk mengawal keselamatan penduduk</t>
    </r>
  </si>
  <si>
    <r>
      <t xml:space="preserve">Mempunyai senarai dan maklumat asas </t>
    </r>
    <r>
      <rPr>
        <i/>
        <sz val="12"/>
        <rFont val="Arial"/>
        <family val="2"/>
      </rPr>
      <t>neighbourhood watch</t>
    </r>
    <r>
      <rPr>
        <sz val="12"/>
        <rFont val="Arial"/>
        <family val="2"/>
      </rPr>
      <t xml:space="preserve"> / SRS / RT / persatuan penduduk dan lain lain - 0.50</t>
    </r>
  </si>
  <si>
    <r>
      <t xml:space="preserve">Mempunyai senarai tetapi maklumat tidak lengkap bagi </t>
    </r>
    <r>
      <rPr>
        <i/>
        <sz val="12"/>
        <rFont val="Arial"/>
        <family val="2"/>
      </rPr>
      <t>neighbourhood watch</t>
    </r>
    <r>
      <rPr>
        <sz val="12"/>
        <rFont val="Arial"/>
        <family val="2"/>
      </rPr>
      <t xml:space="preserve"> / SRS / RT / persatuan penduduk dan lain lain - 0.25</t>
    </r>
  </si>
  <si>
    <r>
      <t xml:space="preserve">Mempunyai perancangan untuk wujudkan </t>
    </r>
    <r>
      <rPr>
        <i/>
        <sz val="12"/>
        <rFont val="Arial"/>
        <family val="2"/>
      </rPr>
      <t>neighbourhood watch</t>
    </r>
    <r>
      <rPr>
        <sz val="12"/>
        <rFont val="Arial"/>
        <family val="2"/>
      </rPr>
      <t xml:space="preserve"> / SRS / RT / persatuan penduduk atau yang seumpama dengannya - 0.10</t>
    </r>
  </si>
  <si>
    <t>Penyediaan kemudahan ICT kepada penduduk (Cth: (i) pusat komputer setempat, (ii) kelas bimbingan komputer, (iii) kemudahan wifi percuma, (iv) pembekalan sumbangan komputer kepada sekolah)</t>
  </si>
  <si>
    <t>Melaksanakan 4 atau lebih inisiatif - 0.50</t>
  </si>
  <si>
    <t>Melaksanakan 3 inisiatif - 0.25</t>
  </si>
  <si>
    <t>Melaksanakan 1 atau 2 inisiatif - 0.10</t>
  </si>
  <si>
    <t>Inisiatif membantu pencapaian NKRA: Menangani kos sara hidup (Cth: penyediaan rumah transit / potongan cukai / bantuan sara diri)</t>
  </si>
  <si>
    <r>
      <t>Telah pun melaksanakan dialog dengan komuniti perniagaan (</t>
    </r>
    <r>
      <rPr>
        <i/>
        <sz val="12"/>
        <rFont val="Arial"/>
        <family val="2"/>
      </rPr>
      <t>business community</t>
    </r>
    <r>
      <rPr>
        <sz val="12"/>
        <rFont val="Arial"/>
        <family val="2"/>
      </rPr>
      <t>) / pelabur / pengusaha industri minimum 3 kali setahun - 0.25</t>
    </r>
  </si>
  <si>
    <r>
      <t>Telah pun melaksanakan dialog dengan komuniti perniagaan (</t>
    </r>
    <r>
      <rPr>
        <i/>
        <sz val="12"/>
        <rFont val="Arial"/>
        <family val="2"/>
      </rPr>
      <t>business community</t>
    </r>
    <r>
      <rPr>
        <sz val="12"/>
        <rFont val="Arial"/>
        <family val="2"/>
      </rPr>
      <t>) / pelabur / pengusaha industri kurang daripada 3 kali setahun - 0.10</t>
    </r>
  </si>
  <si>
    <r>
      <t>Libat urus (</t>
    </r>
    <r>
      <rPr>
        <b/>
        <i/>
        <sz val="12"/>
        <rFont val="Arial"/>
        <family val="2"/>
      </rPr>
      <t>engagement</t>
    </r>
    <r>
      <rPr>
        <b/>
        <sz val="12"/>
        <rFont val="Arial"/>
        <family val="2"/>
      </rPr>
      <t>) bersama pelabur / pengusaha industri tempatan</t>
    </r>
  </si>
  <si>
    <t>Jalinan hubungan kerjasama antara PBT seperti sukan, ceramah dll</t>
  </si>
  <si>
    <t>Mempunyai rancangan dan telah melaksanakan program / aktiviti komuniti bersama  PBT sekurang-kurangnya 3 kali setahun - 0.25</t>
  </si>
  <si>
    <t>Ada bukti sedang dalam perancangan atau dalam tindakan untuk mengadakan program / aktiviti komuniti bersama PBT sekurang-kurangnya sekali setahun - 0.10</t>
  </si>
  <si>
    <t>Tidak mempunyai rancangan atau program untuk komuniti bersama PBT - 0.00</t>
  </si>
  <si>
    <r>
      <t xml:space="preserve">Penilaian </t>
    </r>
    <r>
      <rPr>
        <b/>
        <i/>
        <sz val="12"/>
        <rFont val="Arial"/>
        <family val="2"/>
      </rPr>
      <t>outcome</t>
    </r>
    <r>
      <rPr>
        <b/>
        <sz val="12"/>
        <rFont val="Arial"/>
        <family val="2"/>
      </rPr>
      <t xml:space="preserve"> / </t>
    </r>
    <r>
      <rPr>
        <b/>
        <i/>
        <sz val="12"/>
        <rFont val="Arial"/>
        <family val="2"/>
      </rPr>
      <t>mid - term review</t>
    </r>
    <r>
      <rPr>
        <b/>
        <sz val="12"/>
        <rFont val="Arial"/>
        <family val="2"/>
      </rPr>
      <t xml:space="preserve"> program LA21</t>
    </r>
  </si>
  <si>
    <r>
      <t xml:space="preserve">Telah melaksanakan penilaian </t>
    </r>
    <r>
      <rPr>
        <i/>
        <sz val="12"/>
        <rFont val="Arial"/>
        <family val="2"/>
      </rPr>
      <t>outcome</t>
    </r>
    <r>
      <rPr>
        <sz val="12"/>
        <rFont val="Arial"/>
        <family val="2"/>
      </rPr>
      <t xml:space="preserve"> / </t>
    </r>
    <r>
      <rPr>
        <i/>
        <sz val="12"/>
        <rFont val="Arial"/>
        <family val="2"/>
      </rPr>
      <t>mid - term review</t>
    </r>
    <r>
      <rPr>
        <sz val="12"/>
        <rFont val="Arial"/>
        <family val="2"/>
      </rPr>
      <t xml:space="preserve"> dengan bukti dokumen       (cth : laporan) - 0.25</t>
    </r>
  </si>
  <si>
    <r>
      <t xml:space="preserve">Sedang dalam tindakan melaksanakan penilaian </t>
    </r>
    <r>
      <rPr>
        <i/>
        <sz val="12"/>
        <rFont val="Arial"/>
        <family val="2"/>
      </rPr>
      <t>outcome</t>
    </r>
    <r>
      <rPr>
        <sz val="12"/>
        <rFont val="Arial"/>
        <family val="2"/>
      </rPr>
      <t xml:space="preserve"> / </t>
    </r>
    <r>
      <rPr>
        <i/>
        <sz val="12"/>
        <rFont val="Arial"/>
        <family val="2"/>
      </rPr>
      <t>mid - term review</t>
    </r>
    <r>
      <rPr>
        <sz val="12"/>
        <rFont val="Arial"/>
        <family val="2"/>
      </rPr>
      <t xml:space="preserve"> dengan bukti dokumen (cth : mesyuarat / perbincangan jawatankuasa kerja) - 0.10</t>
    </r>
  </si>
  <si>
    <r>
      <t xml:space="preserve">Tidak melaksanakan penilaian </t>
    </r>
    <r>
      <rPr>
        <i/>
        <sz val="12"/>
        <rFont val="Arial"/>
        <family val="2"/>
      </rPr>
      <t>outcome</t>
    </r>
    <r>
      <rPr>
        <sz val="12"/>
        <rFont val="Arial"/>
        <family val="2"/>
      </rPr>
      <t xml:space="preserve"> / </t>
    </r>
    <r>
      <rPr>
        <i/>
        <sz val="12"/>
        <rFont val="Arial"/>
        <family val="2"/>
      </rPr>
      <t>mid - term review</t>
    </r>
    <r>
      <rPr>
        <sz val="12"/>
        <rFont val="Arial"/>
        <family val="2"/>
      </rPr>
      <t xml:space="preserve"> - 0.00</t>
    </r>
  </si>
  <si>
    <t>Tiada sumber kewangan / sumbangan - 0.00</t>
  </si>
  <si>
    <t>Anugerah jawatankuasa penduduk / taman perumahan / komuniti</t>
  </si>
  <si>
    <t>Anugerah NGO / swasta prihatin (CSR)</t>
  </si>
  <si>
    <t>Jabatan / agensi kerajaan</t>
  </si>
  <si>
    <t>Hubungan media</t>
  </si>
  <si>
    <t>Mempunyai hubungan baik dengan pihak media</t>
  </si>
  <si>
    <t>Liputan terhadap program PBT</t>
  </si>
  <si>
    <r>
      <t xml:space="preserve">Buletin / </t>
    </r>
    <r>
      <rPr>
        <b/>
        <i/>
        <sz val="12"/>
        <rFont val="Arial"/>
        <family val="2"/>
      </rPr>
      <t>newsletter</t>
    </r>
    <r>
      <rPr>
        <b/>
        <sz val="12"/>
        <rFont val="Arial"/>
        <family val="2"/>
      </rPr>
      <t xml:space="preserve"> (sekurang-kurangnya 2 kali setahun)</t>
    </r>
  </si>
  <si>
    <t>Aktiviti pelancongan tempatan</t>
  </si>
  <si>
    <t>Penubuhan jawatankuasa pengurusan bencana alam di peringkat PBT</t>
  </si>
  <si>
    <t>Ada senarai tenaga kerja yang boleh dikerah pada bila - bila masa dalam SOP pengurusan bencana alam - 0.25</t>
  </si>
  <si>
    <t>Tempoh masa untuk mengeluarkan kelulusan muktamad oleh PBT</t>
  </si>
  <si>
    <t>Pelaksanaan &amp; pemantauan pelan strategik</t>
  </si>
  <si>
    <r>
      <t xml:space="preserve">Ada KPI untuk </t>
    </r>
    <r>
      <rPr>
        <i/>
        <sz val="12"/>
        <rFont val="Arial"/>
        <family val="2"/>
      </rPr>
      <t>output</t>
    </r>
    <r>
      <rPr>
        <sz val="12"/>
        <rFont val="Arial"/>
        <family val="2"/>
      </rPr>
      <t xml:space="preserve"> dan </t>
    </r>
    <r>
      <rPr>
        <i/>
        <sz val="12"/>
        <rFont val="Arial"/>
        <family val="2"/>
      </rPr>
      <t>outcome</t>
    </r>
    <r>
      <rPr>
        <sz val="12"/>
        <rFont val="Arial"/>
        <family val="2"/>
      </rPr>
      <t xml:space="preserve"> semua dasar, program dan aktiviti utama PBT - 0.15</t>
    </r>
  </si>
  <si>
    <t>Pelan strategik menyokong aspirasi pembangunan Negeri</t>
  </si>
  <si>
    <t>Ada - 0.10</t>
  </si>
  <si>
    <t>Pemantauan dilaksanakan dan rekod yang teratur</t>
  </si>
  <si>
    <t>Mempunyai sistem pengurusan lesen berkomputer offline pengguna secara dalaman - 0.10</t>
  </si>
  <si>
    <t>Mempunyai : (i) senarai pemegang lesen, (ii) jadual pemantauan dan (iii) rekod lawatan pemantauan yang dikemaskini - 0.25</t>
  </si>
  <si>
    <t>Menerima pakai garis panduan piawaian dan perancangan PLANMalaysia yang diedarkan dari tempoh sehingga Disember 2016</t>
  </si>
  <si>
    <t>Tidak menggunapakai GPP PLANMalaysia  – 0.00</t>
  </si>
  <si>
    <t>Mempunyai Jawatankuasa Bandar Selamat / lain - lain platform yang membincangkan perkara berkaitan</t>
  </si>
  <si>
    <t>Daya Kreativiti dan Inovasi Komuniti</t>
  </si>
  <si>
    <t>Menetapkan SPAH sebagai syarat kelulusan pelan dalam UKBS dan menerima pakai garis panduan SPAH – 0.25</t>
  </si>
  <si>
    <t>Mempunyai rekod PBT / kontraktor yang dilantik kemas kini dan jadual penyelenggaraan taman - 0.25</t>
  </si>
  <si>
    <t>Mempunyai 3 bentuk insentif - 0.25</t>
  </si>
  <si>
    <t>Mempunyai kurang daripada 3 bentuk insentif - 0.10</t>
  </si>
  <si>
    <t>markah untuk site visit - ambil sebahagian dari indikator ini</t>
  </si>
  <si>
    <t>Kawasan-kawasan landskap yang dipertanggungjawabkan kepada penduduk / syarikat tempatan untuk senggara (cth, Rakan Taman)</t>
  </si>
  <si>
    <t>Laporan kes bawaan vektor nyamuk</t>
  </si>
  <si>
    <t>Mempunyai senarai premis makanan yang dilesenkan</t>
  </si>
  <si>
    <t>70 – 99% penggredan ke atas premis makanan yang dilesen – 0.25</t>
  </si>
  <si>
    <t>30 – 69% penggredan ke atas premis makanan yang dilesen – 0.10</t>
  </si>
  <si>
    <t>Kurang 30% penggredan ke atas premis makanan yang dilesen – 0.00</t>
  </si>
  <si>
    <t>semak secara rawak dalam site visit</t>
  </si>
  <si>
    <t>Sampel pengisian borang, kemudahan air minuman, mesin fotostat dan bahan bacaan, wifi, TV</t>
  </si>
  <si>
    <t>pecah  ruang konsultasi &amp; help desk</t>
  </si>
  <si>
    <t>PKPA Bil 1/2008 : Rekod semua perkhidmatan Help Desk yang diberikan ke dalam fail / daftar rekod secara manual / elektronik</t>
  </si>
  <si>
    <t>Mempunyai sekurang-kurangnya 5 saluran penerimaan cadangan - 0.25</t>
  </si>
  <si>
    <t>Kurang daripada 3 - 0.00</t>
  </si>
  <si>
    <t>3 - 4 saluran - 0.10</t>
  </si>
  <si>
    <t xml:space="preserve"> 70 % Mempunyai bukti pelaksanaan tindakan susulan selesai - 0.50</t>
  </si>
  <si>
    <t>50 % - 69% Mempunyai bukti pelaksanaan tindakan susulan selesai - 0.25</t>
  </si>
  <si>
    <t>20 % - 49% Mempunyai bukti pelaksanaan tindakan susulan selesai - 0.10</t>
  </si>
  <si>
    <t>kurang 20 % - 0.00</t>
  </si>
  <si>
    <t>semak samada wujud arahan / pekeliling</t>
  </si>
  <si>
    <t>Sejauh mana PBT respons kepada aduan (tempoh respons) - piagam pelanggan PBT / arahan negeri / indikator asal</t>
  </si>
  <si>
    <t>Pegawai Pengurusan Aduan - 0.10</t>
  </si>
  <si>
    <t>Komitmen pengurusan atasan Turun Padang untuk menyelesaikan aduan (YDP/Timb YDP /SU/ Ahli Majlis)</t>
  </si>
  <si>
    <t>Tiada rekod aktiviti dan tindakan dilaksanakan - 0.00</t>
  </si>
  <si>
    <t>Telah menghasilkan inovasi dan melaksanakan dan diberi pengiktirafan di peringkat negeri - 0.10</t>
  </si>
  <si>
    <t>h)</t>
  </si>
  <si>
    <t xml:space="preserve">Pengurusan Rekod dan Fail </t>
  </si>
  <si>
    <t>Ada mekanisme pengurusan tetapi rekod tidak dikemaskini - 0.10</t>
  </si>
  <si>
    <t>Tiada mekanisme dan rekod tidak dikemaskini - 0.00</t>
  </si>
  <si>
    <t>Ada mekanisme pengurusan dan rekod dikemaskini (dapat mengesan fail yang diminta dalam tempoh 15 minit) - 0.25</t>
  </si>
  <si>
    <t>Pengiktirafan prestasi kerja dalam tahun penilaian (cth: kewangan, ICT, landskap, pelan bangunan, kaunter khidmat pelanggan terbaik dll.)</t>
  </si>
  <si>
    <t>Mempunyai struktur Local Agenda 21 (LA21)</t>
  </si>
  <si>
    <t>Ada sumber kewangan / sumbangan - 0.25</t>
  </si>
  <si>
    <t>Telah melaksanakan antara 4-5 atau lebih jenis aktiviti - 0.50</t>
  </si>
  <si>
    <t>Telah melaksanakan sekurang-kurangnya 1 jenis aktiviti - 0.10</t>
  </si>
  <si>
    <t>Pengisytiharan harta</t>
  </si>
  <si>
    <t>Semua pegawai PBT telah mengisytiharkan harta - 0.25</t>
  </si>
  <si>
    <t>Sebahagian pegawai PBT mengisytiharkan harta - 0.00</t>
  </si>
  <si>
    <t>Program Local Agenda 21 (LA21)</t>
  </si>
  <si>
    <t>Tidak mempunyai inisiatif untuk membaikpulih rumah daif/ strata/ housebuild di kawasan PBT - 0.00</t>
  </si>
  <si>
    <t xml:space="preserve">Peruntukan  bagi aktiviti - aktiviti komuniti penduduk </t>
  </si>
  <si>
    <t>Tiada media sosial - 0.00</t>
  </si>
  <si>
    <t>Mempunyai 3 program atau lebih setahun - 0.25</t>
  </si>
  <si>
    <t>Melaksanakan antara 1 - 2 program setahun - 0.10</t>
  </si>
  <si>
    <t>Mempunyai tindakan susulan dan penyelesaian - 0.50</t>
  </si>
  <si>
    <t>Tidak mempunyai program untuk meningkatkan kualiti hidup warga miskin seperti di atas - 0.00</t>
  </si>
  <si>
    <t>Telah menghasilkan inovasi dan melaksanakan dan diberi pengiktirafan di peringkat antarabangsa / kebangsaan - 0.25</t>
  </si>
  <si>
    <t>Tahap pengemaskinian maklumat peribadi dan perkhidmatan dalam HRMIS melebihi 95% - 0.20</t>
  </si>
  <si>
    <t>Aktiviti-aktiviti meningkatkan tahap integriti di PBT:</t>
  </si>
  <si>
    <t>Rekod tidak dikemaskini - 0.10</t>
  </si>
  <si>
    <t>Diterima dan dimaklumkan di dalam mesyuarat penuh / Mesyuarat OSC - 0.25</t>
  </si>
  <si>
    <t>Diterima tetapi tidak dimaklumkan di dalam mesyuarat penuh / Mesyuarat OSC - 0.00</t>
  </si>
  <si>
    <t>Mempunyai tapak semaian. Namun inventori, rekod keluar masuk, pasu bunga, baja, benih dan peralatan kurang lengkap – 0.10</t>
  </si>
  <si>
    <t>Menerima pengiktirafan prestasi kerja (DB/MB kurang daripada 5 pengiktirafan ; MP kurang daripada 3 pengiktirafan ; MD kurang daripada 2 pengiktirafan) - 0.10</t>
  </si>
  <si>
    <t>Menggunakan Garis Panduan Landkap Negara Taman (GPLNT)</t>
  </si>
  <si>
    <r>
      <t>Insentif kepada penduduk bagi landskap</t>
    </r>
    <r>
      <rPr>
        <b/>
        <sz val="12"/>
        <rFont val="Arial"/>
        <family val="2"/>
      </rPr>
      <t xml:space="preserve">  (cth : sumbangan dari Majlis seperti baja, anak pokok, benih, peralatan, penyenggaraan pokok termasuk pengurangan cukai pintu)</t>
    </r>
  </si>
  <si>
    <t>Kawalan haiwan kacau ganggu (cth; anjing tidak berlesen / haiwan ternakan terbiar / burung gagak / merpati / lebah / tebuan dll)</t>
  </si>
  <si>
    <t>Ada dan dikemaskini - 0.15</t>
  </si>
  <si>
    <t>Tidak terkini - 0.10</t>
  </si>
  <si>
    <t>Tidak disediakan - 0.00</t>
  </si>
  <si>
    <t>Ada disediakan dan terdapat tindakan susulan - 0.25</t>
  </si>
  <si>
    <t>Ada disediakan tetapi tiada tindakan susulan - 0.10</t>
  </si>
  <si>
    <t>Tempoh masa yang diambil oleh pegawai aduan untuk menyalurkan aduan kepada jabatan / bahagian pelaksana dari tarikh aduan diterima</t>
  </si>
  <si>
    <t>80% dimaklumkan status tindakan kepada pengadu - 0.10</t>
  </si>
  <si>
    <t>Menggunakan sistem iKepoh dan sekurang-kurangnya 3 kaedah lain - 0.25</t>
  </si>
  <si>
    <t>Mempunyai sekurang-kurangnya 3 kaedah (tidak termasuk iKepoh) - 0.20</t>
  </si>
  <si>
    <t>Mempunyai sekurang-kurangnya 3 kaedah  - 0.25</t>
  </si>
  <si>
    <t>Mempunyai kurang daripada 3 kaedah - 0.10</t>
  </si>
  <si>
    <t>Belum menubuhkan Jawatankuasa Aduan tetapi ada dibincangkan secara adhoc dalam mesyuarat pengurusan / Majlis Penuh / Mesyuarat lain - 0.10</t>
  </si>
  <si>
    <t>Pengerusi Jawatankuasa Aduan / mesyuarat yang membincangkan aduan sebagai agenda tetap</t>
  </si>
  <si>
    <t>Kekerapan bermesyuarat Jawatankuasa Aduan / mesyuarat yang membincangkan aduan sebagai agenda tetap</t>
  </si>
  <si>
    <t>Maklum balas kepada laporan media massa</t>
  </si>
  <si>
    <t>Mempunyai sekurang - kurangnya 3 kaedah  - 0.25</t>
  </si>
  <si>
    <t>Belum melaksanakan pemantauan secara menyamar - 0.00</t>
  </si>
  <si>
    <r>
      <t xml:space="preserve">Ruang konsultansi / ruang menulis dan mengisi borang / </t>
    </r>
    <r>
      <rPr>
        <b/>
        <i/>
        <sz val="12"/>
        <rFont val="Arial"/>
        <family val="2"/>
      </rPr>
      <t>help desk</t>
    </r>
  </si>
  <si>
    <t>Mempunyai 1 - 2 jenis media sosial - 0.10</t>
  </si>
  <si>
    <t>Ada menyediakan kurang daripada 3 insentif / bantuan - 0.10</t>
  </si>
  <si>
    <r>
      <t xml:space="preserve">Inisiatif PBT </t>
    </r>
    <r>
      <rPr>
        <b/>
        <sz val="12"/>
        <rFont val="Arial"/>
        <family val="2"/>
      </rPr>
      <t>untuk meningkatkan kualiti hidup warga miskin (program motivasi, keusahawanan, kelas bimbingan)</t>
    </r>
  </si>
  <si>
    <r>
      <t>Inisiatif PBT</t>
    </r>
    <r>
      <rPr>
        <b/>
        <sz val="12"/>
        <color indexed="10"/>
        <rFont val="Arial"/>
        <family val="2"/>
      </rPr>
      <t xml:space="preserve"> </t>
    </r>
    <r>
      <rPr>
        <b/>
        <sz val="12"/>
        <rFont val="Arial"/>
        <family val="2"/>
      </rPr>
      <t>untuk meningkatkan kualiti hidup golongan belia / pelajar (program motivasi, keusahawanan, kelas bimbingan)</t>
    </r>
  </si>
  <si>
    <t>Mempunyai inisiatif untuk meningkatkan kualiti hidup warga miskin seperti program motivasi, keusahawanan, kelas bimbingan dan sebagainya – 0.25</t>
  </si>
  <si>
    <r>
      <t xml:space="preserve">Inisiatif PBT </t>
    </r>
    <r>
      <rPr>
        <b/>
        <sz val="12"/>
        <rFont val="Arial"/>
        <family val="2"/>
      </rPr>
      <t>bagi membantu meningkatkan kualiti hidup golongan OKU (motivasi, keusahawanan, kelas bimbingan)</t>
    </r>
  </si>
  <si>
    <r>
      <t xml:space="preserve">Inisiatif PBT membaikpulih rumah daif / strata / </t>
    </r>
    <r>
      <rPr>
        <b/>
        <i/>
        <sz val="12"/>
        <rFont val="Arial"/>
        <family val="2"/>
      </rPr>
      <t>housebuild</t>
    </r>
    <r>
      <rPr>
        <b/>
        <sz val="12"/>
        <rFont val="Arial"/>
        <family val="2"/>
      </rPr>
      <t xml:space="preserve"> di kawasan PBT</t>
    </r>
  </si>
  <si>
    <t>Mempunyai inisiatif untuk membaikpulih rumah daif / strata / housebuild di kawasan PBT - 0.25</t>
  </si>
  <si>
    <t xml:space="preserve">PBT mempunyai bahagian / unit / pegawai yang bertanggungjawab menguruskan LA21 </t>
  </si>
  <si>
    <r>
      <t xml:space="preserve">Ada kumpulan KIK dan </t>
    </r>
    <r>
      <rPr>
        <b/>
        <sz val="12"/>
        <rFont val="Arial"/>
        <family val="2"/>
      </rPr>
      <t>menyertai</t>
    </r>
    <r>
      <rPr>
        <sz val="12"/>
        <rFont val="Arial"/>
        <family val="2"/>
      </rPr>
      <t xml:space="preserve"> pertandingan dalam tahun penilaian - 0.10</t>
    </r>
  </si>
  <si>
    <t>Semua laporan JITU dikemukakan kepada PBN - 0.15</t>
  </si>
  <si>
    <t>Ada dan terkini – 0.10</t>
  </si>
  <si>
    <t>Tempoh masa yang diambil oleh PBT untuk memberi akuan penerimaan aduan dari tarikh aduan diterima</t>
  </si>
  <si>
    <t>80% dalam tempoh 1 hari bekerja - 0.10</t>
  </si>
  <si>
    <t>Kurang daripada 80% dalam tempoh 1 hari bekerja - 0.00</t>
  </si>
  <si>
    <t>Tempoh masa yang diambil untuk memulakan siasatan oleh jabatan / bahagian pelaksana dari tempoh aduan diterima daripada SU / pegawai aduan</t>
  </si>
  <si>
    <t>Makluman kepada pengadu mengenai status aduan (hasil siasatan / tindakan penyelesaian yang diambil)</t>
  </si>
  <si>
    <t>Mempunyai pelan strategik - 0.10</t>
  </si>
  <si>
    <t>Melaksanakan sekurang - kurangnya 5 program - 0.25</t>
  </si>
  <si>
    <t>Melaksanakan 2 hingga 4 program - 0.15</t>
  </si>
  <si>
    <t>Melaksanakan 1 atau tiada program - 0.00</t>
  </si>
  <si>
    <t>ISO 9001:2008 / ISO 9001:2015 bagi perkhidmatan teras</t>
  </si>
  <si>
    <r>
      <t xml:space="preserve">Ada kumpulan KIK dan </t>
    </r>
    <r>
      <rPr>
        <b/>
        <sz val="12"/>
        <rFont val="Arial"/>
        <family val="2"/>
      </rPr>
      <t>memenangi</t>
    </r>
    <r>
      <rPr>
        <sz val="12"/>
        <rFont val="Arial"/>
        <family val="2"/>
      </rPr>
      <t xml:space="preserve"> pertandingan dalam tahun penilaian (mendapat sekurang-kurangnya tempat ke-3) - 0.25</t>
    </r>
  </si>
  <si>
    <r>
      <t xml:space="preserve">Pelaksanaan Program Kualiti (5S, EKSA, </t>
    </r>
    <r>
      <rPr>
        <b/>
        <i/>
        <sz val="12"/>
        <rFont val="Arial"/>
        <family val="2"/>
      </rPr>
      <t>Green</t>
    </r>
    <r>
      <rPr>
        <b/>
        <sz val="12"/>
        <rFont val="Arial"/>
        <family val="2"/>
      </rPr>
      <t xml:space="preserve"> 5S, </t>
    </r>
    <r>
      <rPr>
        <b/>
        <i/>
        <sz val="12"/>
        <rFont val="Arial"/>
        <family val="2"/>
      </rPr>
      <t>Lean Management</t>
    </r>
    <r>
      <rPr>
        <b/>
        <sz val="12"/>
        <rFont val="Arial"/>
        <family val="2"/>
      </rPr>
      <t>, TQM dan sebagainya)</t>
    </r>
  </si>
  <si>
    <t>Menerima pengiktirafan prestasi kerja (DB/MB sekurang-kurangnya 5 pengiktirafan ; MP sekurang-kurangnya 3 pengiktirafan ; MD sekurang-kurangnya 2 pengiktirafan) - 0.25</t>
  </si>
  <si>
    <t>Mesyuarat Jawatankuasa Integriti Tadbir Urus (JITU) / Jawatankuasa Keutuhan Pengurusan Kerajaan di peringkat PBT</t>
  </si>
  <si>
    <t>Mengadakan/ menghadiri mesyuarat berkala (3 kali setahun)</t>
  </si>
  <si>
    <t>Bilangan program di bawah pelan integriti yang telah dilaksanakan (cth: job rotation, taklimat SPRM, seminar integriti, pengedaran risalah dll.)</t>
  </si>
  <si>
    <t>Telah melaksanakan antara 2-3 jenis aktiviti - 0.25</t>
  </si>
  <si>
    <t>Ada inisiatif (surat jemputan / perasmian / aturcara / gambar / rekod perbincangan) -0.10</t>
  </si>
  <si>
    <t>Mempunyai laman sesawang dan rekod pengurusan yang terkini (Dikemaskini dalam tempoh sebulan dari hari lawatan) - 0.25</t>
  </si>
  <si>
    <t>Mengadakan pemeriksaan mengejut secara berkala (2 kali) dalam tempoh  setahun ke atas pengurusan aset dan stor serta rekod pemeriksaan disimpan - 0.20</t>
  </si>
  <si>
    <t>Telah melakukan kaedah pelupusan (cth: buang / musnah / pindahan / jualan sisa) dalam tempoh 3 bulan dari tarikh kelulusan dan mengemas kini daftar - 0.15</t>
  </si>
  <si>
    <t>Mempunyai buku daftar kenderaan yang kemas kini (mengikut jenis, tarikh pendaftaran, salinan geran, penyelenggaraan, lokasi, pegawai bertanggungjawab dan pemandu) dan setiap kenderaan mempunyai fail masing-masing -0.10</t>
  </si>
  <si>
    <t>Mempunyai rekod pembelian terus yang kemaskini iaitu jenis perolehan perkhidmatan / bekalan barang-barang (&lt;RM50,000) dan perolehan kerja (&lt;RM20,000)  serta butiran kerja dan bayaran penyelesaian - 0.10</t>
  </si>
  <si>
    <t>Mempunyai sistem pengurusan lesen berkomputer (merekod  jumlah pemohonan, jenis, bayaran dan tempoh lesen) serta pengguna boleh mengisi dan muat turun borang pemohonan atau mengunakan portal e-PBT / BLESS - 0.25</t>
  </si>
  <si>
    <t>Mempunyai 2 daripada perkara di atas – 0.10</t>
  </si>
  <si>
    <r>
      <t>Telah dilaksanakan sepenuhnya –</t>
    </r>
    <r>
      <rPr>
        <sz val="12"/>
        <rFont val="Arial"/>
        <family val="2"/>
      </rPr>
      <t xml:space="preserve"> 0.10</t>
    </r>
  </si>
  <si>
    <r>
      <t xml:space="preserve">Telah dilaksanakan sepenuhnya – </t>
    </r>
    <r>
      <rPr>
        <sz val="12"/>
        <rFont val="Arial"/>
        <family val="2"/>
      </rPr>
      <t>0.15</t>
    </r>
  </si>
  <si>
    <t>Mengadakan mesyuarat secara berkala / berjadual – 0.25</t>
  </si>
  <si>
    <t>Menerimapakai dan melaksana GPP PLANMalaysia oleh PBT (bagi Dewan Bandaraya &amp; Majlis Perbandaran sekurang-kurangnya 10 garis panduan; Majlis Daerah sekurang-kurangnya 5 garis panduan) – 0.25</t>
  </si>
  <si>
    <t>Menerimapakai GPP PLANMalaysia oleh PBT (bagi Dewan Bandaraya &amp; Majlis Perbandaran kurang daripada 10 garis panduan; Majlis Daerah kurang daripada 5 garis panduan) – 0.15</t>
  </si>
  <si>
    <t>Projek-projek pembangunan merujuk kepada Rancangan Tempatan / Rancangan Kawasan Khas / kajian - kajian perancangan lain yang disediakan</t>
  </si>
  <si>
    <t>Ada diterimapakai dan diwartakan Rancangan Tempatan / Rancangan Kawasan Khas / kajian - kajian perancangan lain dan dirujuk – 0.25</t>
  </si>
  <si>
    <t>Ada diterimapakai dan diwartakan Rancangan Tempatan / Rancangan Kawasan Khas / kajian - kajian perancangan lain tetapi tidak dirujuk – 0.10</t>
  </si>
  <si>
    <t>Kebun kejiranan  (cth: kebun komuniti/ 1 Park 1 Community (1P1C) / kejiranan hijau / i-Man)</t>
  </si>
  <si>
    <t>Tidak mempunyai ciri-ciri di atas – 0.00</t>
  </si>
  <si>
    <t>Menggunapakai dan melaksanakan garis panduan di atas - 0.25</t>
  </si>
  <si>
    <t>Bilangan pokok teduhan yang ditanam dalam setahun (min. 1,500 pokok di Majlis Bandaraya/Dewan Bandaraya/Majlis Perbandaran dan min. 1000 pokok di Majlis Daerah ) - 0.25</t>
  </si>
  <si>
    <t>Bilangan pokok teduhan yang ditanam dalam setahun (antara 500 - 1,499 pokok di Majlis Bandaraya/Dewan Bandaraya/Majlis Perbandaran dan antara 500 - 999 pokok di Majlis Daerah) - 0.10</t>
  </si>
  <si>
    <t>Bilangan pokok teduhan yang ditanam dalam setahun</t>
  </si>
  <si>
    <t>Tiada kawasan yang dipertanggungjawabkan - 0.00</t>
  </si>
  <si>
    <t>Kawasan yang dipertanggungjawabkan (Majlis Bandaraya/Dewan Bandaraya sekurang-kurangnya 5 kawasan; Majlis Perbandaran sekurang-kurangnya 3 kawasan; Majlis Daerah sekurang-kurangnya 1 kawasan) - 0.25</t>
  </si>
  <si>
    <t>Kawasan yang dipertanggungjawabkan (Majlis Bandaraya/Dewan Bandaraya kurang daripada 5 kawasan; Majlis Perbandaran kurang daripada 3 kawasan) - 0.10</t>
  </si>
  <si>
    <t>Taman bandaran</t>
  </si>
  <si>
    <t>Mempunyai taman bandaran yang terancang, ada konsep tertentu, rekod dan jadual penyenggaraan yang teratur, peruntukan kewangan dan sebagainya - 0.25</t>
  </si>
  <si>
    <t>Mempunyai taman bandaran yang terancang dan konsep tertentu tetapi tidak mempunyai rekod dan jadual penjagaan yang teratur dan sebagainya - 0.10</t>
  </si>
  <si>
    <t>Tidak mempunyai taman bandaran - 0.00</t>
  </si>
  <si>
    <t>Kawalan dan pencegahan vektor</t>
  </si>
  <si>
    <t>Melaksanakan garis panduan / pelan tindakan pencegahan vektor nyamuk (denggi, malaria, JE, zika, filariasis)</t>
  </si>
  <si>
    <t>Tindakan pencegahan dan kawalan - aedes survey</t>
  </si>
  <si>
    <t>Mempunyai rekod aktiviti penghapusan tempat pembiakan nyamuk / laporan dari kesihatan dan data mengenai kawasan yang diselia - 0.25</t>
  </si>
  <si>
    <t>Pemantauan di kawasan berisiko (cth, tapak pembinaan, tapak pelupusan, stor barang lusuh, tanah lapang, kawasan terbiar)</t>
  </si>
  <si>
    <t>Tindakan pencegahan seperti fogging, ceramah pendidikan kesihatan, latihan, penguatkuasaan gotong-royong dan sebagainya</t>
  </si>
  <si>
    <t>Inisiatif PBT untuk menilai keberkesanan dalam pencegahan wabak penyakit bawaan vektor</t>
  </si>
  <si>
    <t>100% penggredan ke atas premis makanan yang dilesen - 0.50</t>
  </si>
  <si>
    <r>
      <t>Penguatkuasaan ke atas premis</t>
    </r>
    <r>
      <rPr>
        <b/>
        <sz val="12"/>
        <rFont val="Arial"/>
        <family val="2"/>
      </rPr>
      <t xml:space="preserve"> makanan tidak berlesen</t>
    </r>
  </si>
  <si>
    <t>Mempunyai laporan penguatkuasa terhadap lesen premis makanan – 0.25</t>
  </si>
  <si>
    <t>Tiada laporan penguatkuasa terhadap lesen premis makanan – 0.00</t>
  </si>
  <si>
    <t>Usaha-usaha untuk meningkatkan profesionalisme pengendali makanan. (cth : pemeriksaan kesihatan / suntikan vaksin / kursus pengendalian makanan / amalan kebersihan diri / pemakaian apron / etika)</t>
  </si>
  <si>
    <t>Inisiatif profesionalisme pengendali makanan (Majlis Bandaraya/Dewan Bandaraya sekurang-kurangnya 6 inisiatif, Majlis Perbandaran sekurang-kurangnya 4 inisiatif, Majlis Daerah sekurang-kurangnya 3 inisiatf) - 0.25</t>
  </si>
  <si>
    <t>Inisiatif profesionalisme pengendali makanan (Majlsi Bandaraya/Dewan Bandaraya kurang daripada 6 inisiatif, Majlis Perbandaran kurang daripada 4 inisiatif, Majlis Daerah kurang daripada 3 inisiatif) - 0.10</t>
  </si>
  <si>
    <t>Mempunyai rekod lengkap mengenai senarai tandas dan inventori kemudahan dalam tandas di atas – 0.50</t>
  </si>
  <si>
    <t>Mempunyai senarai tandas tetapi tiada rekod inventori  – 0.20</t>
  </si>
  <si>
    <r>
      <t xml:space="preserve">Penggredan tandas awam milik PBT (pasar / dewan / terminal bas / pusat pelancongan / </t>
    </r>
    <r>
      <rPr>
        <b/>
        <i/>
        <sz val="12"/>
        <rFont val="Arial"/>
        <family val="2"/>
      </rPr>
      <t>food court</t>
    </r>
    <r>
      <rPr>
        <b/>
        <sz val="12"/>
        <rFont val="Arial"/>
        <family val="2"/>
      </rPr>
      <t xml:space="preserve"> / pejabat PBT) di kawasan PBT</t>
    </r>
  </si>
  <si>
    <r>
      <t xml:space="preserve">Prestasi penggredan tandas awam milik PBT (pasar / dewan / terminal bas / pusat pelancongan / </t>
    </r>
    <r>
      <rPr>
        <b/>
        <i/>
        <sz val="12"/>
        <rFont val="Arial"/>
        <family val="2"/>
      </rPr>
      <t>food court</t>
    </r>
    <r>
      <rPr>
        <b/>
        <sz val="12"/>
        <rFont val="Arial"/>
        <family val="2"/>
      </rPr>
      <t xml:space="preserve"> / pejabat PBT) di kawasan PBT</t>
    </r>
  </si>
  <si>
    <t>100% tandas yang digredkan mendapat 3 bintang ke atas – 0.25</t>
  </si>
  <si>
    <t>60% - 99% tandas yang digredkan mendapat 3 bintang ke atas – 0.10</t>
  </si>
  <si>
    <t>Kurang 60% tandas yang digredkan mendapat 3 bintang ke atas – 0.00</t>
  </si>
  <si>
    <t>Penggredan tandas kegunaan awam bukan milik PBT (pasar raya, premis makanan, stesen minyak) di kawasan PBT</t>
  </si>
  <si>
    <t>Prestasi penggredan tandas kegunaan awam bukan milik PBT (di pasar raya, premis makanan, stesen minyak dll) di kawasan PBT</t>
  </si>
  <si>
    <t>Kemudahan sokongan disediakan (Majlis Bandaraya/Dewan Bandaraya sekurang - kurangnya 5 kemudahan, Majlis Perbandaran sekurang - kurangnya 3 kemudahan &amp; Majlis Daerah sekurang - kurangnya 2 kemudahan  - 0.25</t>
  </si>
  <si>
    <t>Kemudahan sokongan disediakan (Majlis Bandaraya/Dewan Bandaraya kurang daripada 5 kemudahan, Majlis Perbandaran kurang daripada 3 kemudahan &amp; Majlis Daerah kurang daripada 2 kemudahan  - 0.10</t>
  </si>
  <si>
    <t>Sudut informasi, perkhidmatan dan maklumat korporat terkini kepada pelanggan</t>
  </si>
  <si>
    <t>Terkini - 0.25</t>
  </si>
  <si>
    <t>Mempunyai kaunter pelbagai</t>
  </si>
  <si>
    <t>Menyediakan kemudahan untuk mendapatkan maklumbalas kualiti perkhidmatan kaunter daripada pelanggan dan cadangan penambahbaikan  serta tindakan susulan</t>
  </si>
  <si>
    <t>Mempunyai pejabat cawangan / menyediakan kemudahan bayaran bergerak (spt: kaunter bergerak / petugas kutipan)</t>
  </si>
  <si>
    <t>100% Dalam tempoh 1 hari bekerja - 0.25</t>
  </si>
  <si>
    <t>Mempunyai kurang daripada 3 kaedah (termasuk iKepoh sekiranya ada) - 0.10</t>
  </si>
  <si>
    <r>
      <t xml:space="preserve">Tidak melaksanakan penilaian tahap kepuasan penyelesaian aduan </t>
    </r>
    <r>
      <rPr>
        <sz val="12"/>
        <rFont val="Arial"/>
        <family val="2"/>
      </rPr>
      <t>-  0.00</t>
    </r>
  </si>
  <si>
    <t>Ada menubuhkan Jawatankuasa Aduan  / agenda tetap dalam mesyuarat pengurusan/ Majlis Penuh / mesyuarat lain  - 0.25</t>
  </si>
  <si>
    <t>Mengadakan mesyuarat secara tetap (Majlis Bandaraya/Dewan Bandaraya/Majlis Perbandaran sekurang-kurangnya sebulan sekali; Majlis Daerah secara berkala) - 0.25</t>
  </si>
  <si>
    <t xml:space="preserve">Peratusan aduan diselesaikan dalam tempoh 3 hari (bukan teknikal)  </t>
  </si>
  <si>
    <t xml:space="preserve">Laporan bulanan / Laporan Berkala disediakan </t>
  </si>
  <si>
    <t>100% maklum balas kepada media massa (Majlis Bandaraya/Dewan Bandaraya/ Majlis Perbandaran dalam tempoh 24 jam, Majlis Daerah dalam tempoh 48 jam)  - 0.50</t>
  </si>
  <si>
    <t>80% - 99% maklum balas kepada media massa (Majlis Bandaraya/Dewan Bandaraya/Majlis Perbandaran dalam tempoh 24 jam, Majlis Daerah dalam tempoh 48 jam)  - 0.25</t>
  </si>
  <si>
    <t>50% - 79% maklum balas kepada media massa (Majlis Bandaraya/Dewan Bandaraya/Majlis Perbandaran dalam tempoh 24 jam, Majlis Daerah dalam tempoh 48 jam)  - 0.10</t>
  </si>
  <si>
    <t>Kurang daripada 50% maklum balas kepada media massa (Majlis Bandaraya/ Dewan Bandaraya/ Majlis Perbandaran dalam tempoh 24 jam, Majlis Daerah dalam tempoh 48 jam)  - 0.00</t>
  </si>
  <si>
    <t xml:space="preserve">Tindakan pembetulan dan pencegahan berdasarkan analisis yang dilakukan </t>
  </si>
  <si>
    <t>Ahli Majlis / Pegawai perhubungan / pegawai kawasan / pegawai bertanggungjawab mengikut zon / kumpulan kaum di PBT</t>
  </si>
  <si>
    <t>Laporan lawatan oleh Ahli Majlis / pegawai perhubungan / pegawai kawasan / pegawai bertanggungjawab mengikut zon di PBT dibentang dan dibincangkan dalam mesyuarat berkaitan.</t>
  </si>
  <si>
    <t>Lebih 90% daripada peruntukan yang disediakan oleh PBT kepada aktiviti - aktiviti komuniti penduduk  dibelanjakan - 0.25</t>
  </si>
  <si>
    <t>50% - 90% daripada peruntukan  yang disediakan oleh PBT kepada aktiviti-aktiviti komuniti penduduk dibelanjakan - 0.10</t>
  </si>
  <si>
    <t>Mesyuarat diadakan sekurang-kurangnya 4 kali setahun - 0.50</t>
  </si>
  <si>
    <t>Mesyuarat diadakan sekali setahun atau tidak diadakan - 0.00</t>
  </si>
  <si>
    <t>Mesyuarat diadakan sekurang-kurangnya 2 - 3 kali setahun - 0.25</t>
  </si>
  <si>
    <t>Penggunaan media sosial (Facebook / twitter / instagram / dll) dalam penglibatan komuniti</t>
  </si>
  <si>
    <t>Sekurang-kurangnya 3 jenis media sosial  - 0.25</t>
  </si>
  <si>
    <t>Ada menyediakan sekurang-kurangnya 3 insentif / bantuan - 0.25</t>
  </si>
  <si>
    <r>
      <t>Senarai Pusat Kejiranan /</t>
    </r>
    <r>
      <rPr>
        <b/>
        <i/>
        <sz val="12"/>
        <rFont val="Arial"/>
        <family val="2"/>
      </rPr>
      <t xml:space="preserve"> Centre of Urban Wellbeing</t>
    </r>
    <r>
      <rPr>
        <b/>
        <sz val="12"/>
        <rFont val="Arial"/>
        <family val="2"/>
      </rPr>
      <t xml:space="preserve"> (CUBE) dan rekod aktiviti-aktiviti</t>
    </r>
  </si>
  <si>
    <t>Ada senarai pusat kejiranan / CUBE dan rekod aktiviti yang dikemas kini - 0.25</t>
  </si>
  <si>
    <t>Ada pusat kejiranan / CUBE tetapi tiada rekod aktiviti yang dikemas kini - 0.10</t>
  </si>
  <si>
    <r>
      <t xml:space="preserve">Sesi </t>
    </r>
    <r>
      <rPr>
        <b/>
        <i/>
        <sz val="12"/>
        <rFont val="Arial"/>
        <family val="2"/>
      </rPr>
      <t>Town Hall</t>
    </r>
    <r>
      <rPr>
        <b/>
        <sz val="12"/>
        <rFont val="Arial"/>
        <family val="2"/>
      </rPr>
      <t xml:space="preserve"> oleh YDP/ Ahli Majlis / SU PBT</t>
    </r>
  </si>
  <si>
    <t>Mempunyai tindakan susulan tetapi tidak diselesaikan - 0.20</t>
  </si>
  <si>
    <t>Mempunyai tindakan susulan - 0.50</t>
  </si>
  <si>
    <t>Menyertai / menganjurkan program dalam setahun (Majlis Bandaraya/Dewan Bandaraya sekurang-kurangnya 5 program, Majlis Perbandaran sekurang-kurangnya 3 program, Majlis Daerah sekurang-kurangnya 2 program ) - 0.50</t>
  </si>
  <si>
    <t>Menyertai / menganjurkan program dalam setahun (Majlis Bandaraya/Dewan Bandaraya kurang daripada 5 program, Majlis Perbandaran kurang daripada 3 program, Majlis Daerah kurang daripada 2 program ) - 0.25</t>
  </si>
  <si>
    <t>Ada struktur yang lengkap sekurang-kurangnya melibatkan 40% wakil selain PBT - 0.25</t>
  </si>
  <si>
    <t>Mengadakan mesyuarat pemantauan Program LA21 (sekurang-kurangnya 2 kali setahun) - 0.25</t>
  </si>
  <si>
    <t>Mengadakan mesyuarat pemantauan Program LA21 (sekurang-kurangnya 1 kali setahun) - 0.10</t>
  </si>
  <si>
    <r>
      <t>Jawatankuasa telah melaksanakan promosi program LA21 di peringkat PBT dengan bukti dokumen (cth : brosur / pamplet, media sosial,</t>
    </r>
    <r>
      <rPr>
        <i/>
        <sz val="12"/>
        <rFont val="Arial"/>
        <family val="2"/>
      </rPr>
      <t xml:space="preserve"> broadcast</t>
    </r>
    <r>
      <rPr>
        <sz val="12"/>
        <rFont val="Arial"/>
        <family val="2"/>
      </rPr>
      <t>, laman web dll.) - 0.25</t>
    </r>
  </si>
  <si>
    <t>Mengiktiraf dan menghargai rakyat (cth: Pemimpin Tempatan, Usahawan, Belia, OKU, dll)</t>
  </si>
  <si>
    <t>Pihak media mengadakan liputan terhadap program PBT (Majlis Bandaraya/Dewan Bandaraya kurang daripada 10 liputan, Majlis Perbandaran kurang daripada 6 liputan, Majlis Daerah kurang daripada 3 liputan ) - 0.10</t>
  </si>
  <si>
    <t>Pihak media mengadakan liputan terhadap program PBT (Majlis Bandaraya/Dewan Bandaraya sekurang-kurangnya 10 liputan, Majlis Perbandaran sekurang-kurangnya 6 liputan, Majlis Daerah sekurang-kurangnya 3 liputan ) - 0.25</t>
  </si>
  <si>
    <t>INDIKATOR SISTEM PENARAFAN BINTANG PIHAK BERKUASA TEMPATAN (SPB-PBT) SEMENANJUNG DAN WILAYAH PERSEKUTUAN LABUAN 2018</t>
  </si>
  <si>
    <t>KRITERIA</t>
  </si>
  <si>
    <t>Pengurusan</t>
  </si>
  <si>
    <t>Wajaran</t>
  </si>
  <si>
    <t>Markah</t>
  </si>
  <si>
    <t>JUMLAH</t>
  </si>
  <si>
    <t>SUBKRITERIA</t>
  </si>
  <si>
    <t>Pengurusan Sisa Pepejal dan Pembersihan Awam (soalan kepada negeri yang menerima menerima Akta 672)</t>
  </si>
  <si>
    <t>Perkhidmatan-Perkhidmatan Barisan Hadapan (Frontline)</t>
  </si>
  <si>
    <t>Peratus</t>
  </si>
  <si>
    <t>Pelaksanaan pengkomposan sisa pepejal (i) mekanisme pelaksanaan (ii) kemudahan pengkomposan (iii) aktiviti promosi</t>
  </si>
  <si>
    <t>KRITERIA 1: PENGURUSAN</t>
  </si>
  <si>
    <t>KRITERIA 2: PERKHIDMATAN-PERKHIDMATAN TERAS</t>
  </si>
  <si>
    <t>KRITERIA 3:  PENGURUSAN PELANGGAN</t>
  </si>
  <si>
    <t>KRITERIA 4 : PENYERTAAN KOMUNITI DAN PANDANGAN PENDUDUK</t>
  </si>
  <si>
    <r>
      <t xml:space="preserve">CEMERLANG </t>
    </r>
    <r>
      <rPr>
        <sz val="10"/>
        <rFont val="Calibri"/>
        <family val="2"/>
      </rPr>
      <t>≥</t>
    </r>
    <r>
      <rPr>
        <sz val="10"/>
        <rFont val="Arial"/>
        <family val="2"/>
      </rPr>
      <t xml:space="preserve"> 90%</t>
    </r>
  </si>
  <si>
    <r>
      <t xml:space="preserve">BAIK </t>
    </r>
    <r>
      <rPr>
        <sz val="10"/>
        <rFont val="Calibri"/>
        <family val="2"/>
      </rPr>
      <t>≥</t>
    </r>
    <r>
      <rPr>
        <sz val="10"/>
        <rFont val="Arial"/>
        <family val="2"/>
      </rPr>
      <t xml:space="preserve"> 80%</t>
    </r>
  </si>
  <si>
    <r>
      <t>TIDAK MEMUASKAN &lt;</t>
    </r>
    <r>
      <rPr>
        <sz val="10"/>
        <rFont val="Calibri"/>
        <family val="2"/>
      </rPr>
      <t xml:space="preserve"> 70%</t>
    </r>
  </si>
  <si>
    <r>
      <t xml:space="preserve">MEMUASKAN </t>
    </r>
    <r>
      <rPr>
        <sz val="10"/>
        <rFont val="Calibri"/>
        <family val="2"/>
      </rPr>
      <t>≥</t>
    </r>
    <r>
      <rPr>
        <sz val="10"/>
        <rFont val="Arial"/>
        <family val="2"/>
      </rPr>
      <t xml:space="preserve"> 70%</t>
    </r>
  </si>
  <si>
    <t>PRESTASI SUBKRITERIA</t>
  </si>
  <si>
    <t>PRESTASI PENCAPAIAN</t>
  </si>
  <si>
    <t>Mengemas kini portal  - 0.15</t>
  </si>
  <si>
    <t>Tiada Rancangan Tempatan / Rancangan Kawasan Khas / kajian - kajian perancangan lain – 0.00</t>
  </si>
  <si>
    <t>Penubuhan Jawatankuasa Penduduk (JKP) / lain-lain jawatankuasa yang setaraf dengannya (kawalan PBT)</t>
  </si>
  <si>
    <t>Mempunyai JKP / lain-lain jawatankuasa yang setaraf serta rekod yang lengkap - 0.25</t>
  </si>
  <si>
    <t>Belum mempunyai JKP / lain-lain jawatankuasa yang setaraf dengannya  - 0.00</t>
  </si>
  <si>
    <t>Perjumpaan YDP/ Timb. YDP/ SU PBT bersama Jawatankuasa Penduduk (JKP) / lain-lain jawatankuasa yang setaraf dengannya</t>
  </si>
  <si>
    <t>Mesyuarat Jawatankuasa Penduduk (JKP) / lain-lain jawatankuasa setaraf dengannya</t>
  </si>
  <si>
    <t>80% daripada JKP / lain-lain JK mengadakan mesyuarat 4 kali setahun - 0.50</t>
  </si>
  <si>
    <t>50% daripada JKP / lain-lain JK mengadakan mesyuarat 4 kali setahun - 0.25</t>
  </si>
  <si>
    <t>25% daripada JKP / lain-lain JK mengadakan mesyuarat 4 kali setahun - 0.10</t>
  </si>
  <si>
    <t>Insentif / bantuan kepada Jawatankuasa Penduduk (JKP)/ lain-lain organisasi yang setaraf dengannya untuk menggalakkan hubungan baik antara penduduk (Insentif kewangan/ sumber manusia/ bekalan bahan dll kemudahan)</t>
  </si>
  <si>
    <t>Kerjasama strategik dengan agensi penguatkuasaan yang lain (perkongsian pengetahuan / operasi bersepadu /  latihan bersama)</t>
  </si>
  <si>
    <t>Mekanisme kaunter pandu bayar (kaunter fizikal tetap / sementara, kerjasama strategik bersama agensi lain)</t>
  </si>
  <si>
    <t xml:space="preserve">Program kerjasama strategik dengan agensi lain </t>
  </si>
  <si>
    <t>100% dimaklumkan status tindakan penyelesaian kepada pengadu - 0.25</t>
  </si>
  <si>
    <t>Kurang daripada 80% dimaklumkan status tindakan kepada pengadu - 0.00</t>
  </si>
  <si>
    <t>PS ini hendaklah dimaklumkankepada seluruh warga kerja.</t>
  </si>
  <si>
    <t>Arahan YAB Perdana Menteri No.1 Tahun 2014 Penubuhan Jawatankuasa Integriti dan  Tadbir Urus (JITU) - Kem / Jab / agensi perlu mewujud  dan mendokumenkan Pelan Strategik (PS) jangka panjang, sederhana dan pendek.</t>
  </si>
  <si>
    <t>Salinan gambar kemudahan ini disediakan. Nota : Semua kemudahan ini dapat bantu mudahkan urusan pelanggan</t>
  </si>
  <si>
    <t xml:space="preserve">Pengurusan Organisasi </t>
  </si>
  <si>
    <t>Perancangan Strategik (Jabatan Khidmat Pengurusan)</t>
  </si>
  <si>
    <t>Komitmen membudayakan kualiti, inovasi dan kreativiti (Jabatan Khidmat Pengurusan)</t>
  </si>
  <si>
    <t>Pemantapan Integriti (Jabatan Khidmat Pengurusan)</t>
  </si>
  <si>
    <t>Pengukuhan semangat berpasukan dan peningkatan motivasi                                (Jabatan Khidmat Pengurusan)</t>
  </si>
  <si>
    <t>ICT Dalam Pengurusan Organisasi (Bahagian Teknologi Maklumat)</t>
  </si>
  <si>
    <t>Pengurusan kutipan hasil cukai / bukan cukai (Jabatan Perbendaharaan)</t>
  </si>
  <si>
    <t>Pengurusan belanjawan dan akaun  (Jabatan Perbendaharaan)</t>
  </si>
  <si>
    <t>Pengurusan aset dan pengurusan stor                                                                              (Bahagian Pengurusan Aset,  Bahagian Kejuruteraan Jentera dan Loji, Bahagian Pengurusan Kontrak dan Pelaburan, Unit Urus setia Mesyuarat)</t>
  </si>
  <si>
    <t>Pelan strategik sumber manusia (Jabatan Khidmat Pengurusan)</t>
  </si>
  <si>
    <t>Program Latihan (Jabatan Khidmat Pengurusan)</t>
  </si>
  <si>
    <t>Urusan tatatertib  (Jabatan Khidmat Pengurusan)</t>
  </si>
  <si>
    <t>Khidmat kaunseling [PKPA Bil. 1/1999 dan Bil. 18/2005]  (Jabatan Khidmat Pengurusan)</t>
  </si>
  <si>
    <t>Kebajikan Kakitangan  (Jabatan Khidmat Pengurusan)</t>
  </si>
  <si>
    <r>
      <t>Rangkaian dan hubungan kerja (</t>
    </r>
    <r>
      <rPr>
        <b/>
        <i/>
        <sz val="12"/>
        <rFont val="Arial"/>
        <family val="2"/>
      </rPr>
      <t>networking and linkages</t>
    </r>
    <r>
      <rPr>
        <b/>
        <sz val="12"/>
        <rFont val="Arial"/>
        <family val="2"/>
      </rPr>
      <t>)                                                  (Jabatan Khidmat Pengurusan)</t>
    </r>
  </si>
  <si>
    <t>Pengurusan keselamatan &amp; kesihatan di tempat kerja  (Jabatan Khidmat Pengurusan)</t>
  </si>
  <si>
    <t>Pelaksanaan Dasar Pelesenan dan Kawalan Perniagaan (Bahagian Pelesenan)</t>
  </si>
  <si>
    <t>Kawalan Bangunan (Kawalan Bangunan)</t>
  </si>
  <si>
    <t>Pengurusan Penilaian dan Harta (Jabatan Penilaian dan Pengurusan Harta, Unit Pesuruhjaya Bangunan (COB)</t>
  </si>
  <si>
    <t>Pengurusan Lalu Lintas dan Tempat Letak Kereta                                                                               (Jabatan Pembangunan dan Penyelenggaraan, Bahagian Elektrikal, Bahagian Perkhidmatan Letak Kereta)</t>
  </si>
  <si>
    <t>Perancangan dan Pengurusan Landskap (Jabatan Landskap)</t>
  </si>
  <si>
    <t>Perancangan, Pelaksanaan dan Pemantauan Projek                                                                             (Jabatan Pembangunan dan Penyelenggaraan, Unit Perancangan dan Penyelarasan Projek)</t>
  </si>
  <si>
    <t>Undang-Undang dan Penguatkuasaan (Bahagian Penguatkuasaan, Unit Undang-Undang)</t>
  </si>
  <si>
    <t>Aktiviti Kawalan Persekitaran (Bahagian Kesihatan dan Kebersihan)</t>
  </si>
  <si>
    <r>
      <t xml:space="preserve">Pengurusan Sisa Pepejal dan Pembersihan Awam (soalan kepada negeri yang </t>
    </r>
    <r>
      <rPr>
        <b/>
        <u val="single"/>
        <sz val="12"/>
        <rFont val="Arial"/>
        <family val="2"/>
      </rPr>
      <t>belum menerima</t>
    </r>
    <r>
      <rPr>
        <b/>
        <sz val="12"/>
        <rFont val="Arial"/>
        <family val="2"/>
      </rPr>
      <t xml:space="preserve"> Akta 672)                                                                                                                                    (Bahagian Kesihatan dan Kebersihan)</t>
    </r>
  </si>
  <si>
    <r>
      <t>Perkhidmatan-Perkhidmatan Barisan Hadapan (</t>
    </r>
    <r>
      <rPr>
        <b/>
        <i/>
        <sz val="12"/>
        <rFont val="Arial"/>
        <family val="2"/>
      </rPr>
      <t>Frontline</t>
    </r>
    <r>
      <rPr>
        <b/>
        <sz val="12"/>
        <rFont val="Arial"/>
        <family val="2"/>
      </rPr>
      <t>)                                                              (Bahagian Korporat)</t>
    </r>
  </si>
  <si>
    <t>Pengurusan Aduan (Bahagian Korporat)</t>
  </si>
  <si>
    <t>Penglibatan komuniti (Bahagian Kemasyarakatan)</t>
  </si>
  <si>
    <t>Kawalan Pemajuan (Jabatan Perancangan Pembangunan, Unit Pusat Setempat (OSC)</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</si>
</sst>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quot; (&quot;#,##0.00\);&quot; -&quot;#\ ;@\ "/>
    <numFmt numFmtId="165" formatCode="0.0"/>
    <numFmt numFmtId="166" formatCode="dd\-mmm\-yy"/>
  </numFmts>
  <fonts count="85">
    <font>
      <sz val="10"/>
      <name val="Arial"/>
      <family val="2"/>
    </font>
    <font>
      <sz val="11"/>
      <color indexed="8"/>
      <name val="Calibri"/>
      <family val="2"/>
    </font>
    <font>
      <sz val="12"/>
      <name val="Arial"/>
      <family val="2"/>
    </font>
    <font>
      <sz val="11"/>
      <name val="Arial"/>
      <family val="2"/>
    </font>
    <font>
      <i/>
      <sz val="11"/>
      <name val="Arial"/>
      <family val="2"/>
    </font>
    <font>
      <b/>
      <sz val="11"/>
      <name val="Arial"/>
      <family val="2"/>
    </font>
    <font>
      <i/>
      <sz val="11"/>
      <color indexed="60"/>
      <name val="Arial"/>
      <family val="2"/>
    </font>
    <font>
      <b/>
      <sz val="11"/>
      <color indexed="10"/>
      <name val="Arial"/>
      <family val="2"/>
    </font>
    <font>
      <b/>
      <sz val="11"/>
      <color indexed="60"/>
      <name val="Arial"/>
      <family val="2"/>
    </font>
    <font>
      <sz val="11"/>
      <color indexed="60"/>
      <name val="Arial"/>
      <family val="2"/>
    </font>
    <font>
      <sz val="11"/>
      <color indexed="30"/>
      <name val="Arial"/>
      <family val="2"/>
    </font>
    <font>
      <sz val="11"/>
      <color indexed="62"/>
      <name val="Arial"/>
      <family val="2"/>
    </font>
    <font>
      <b/>
      <sz val="12"/>
      <name val="Arial"/>
      <family val="2"/>
    </font>
    <font>
      <b/>
      <sz val="14"/>
      <name val="Arial"/>
      <family val="2"/>
    </font>
    <font>
      <sz val="24"/>
      <name val="Wingdings"/>
      <family val="0"/>
    </font>
    <font>
      <sz val="11"/>
      <name val="Wingdings"/>
      <family val="0"/>
    </font>
    <font>
      <sz val="11"/>
      <name val="Wingdings 3"/>
      <family val="1"/>
    </font>
    <font>
      <sz val="14"/>
      <name val="Arial"/>
      <family val="2"/>
    </font>
    <font>
      <b/>
      <sz val="12"/>
      <color indexed="8"/>
      <name val="Arial"/>
      <family val="2"/>
    </font>
    <font>
      <b/>
      <sz val="12"/>
      <color indexed="10"/>
      <name val="Arial"/>
      <family val="2"/>
    </font>
    <font>
      <b/>
      <u val="single"/>
      <sz val="12"/>
      <name val="Arial"/>
      <family val="2"/>
    </font>
    <font>
      <sz val="12"/>
      <color indexed="60"/>
      <name val="Arial"/>
      <family val="2"/>
    </font>
    <font>
      <sz val="12"/>
      <color indexed="10"/>
      <name val="Arial"/>
      <family val="2"/>
    </font>
    <font>
      <sz val="12"/>
      <color indexed="8"/>
      <name val="Arial"/>
      <family val="2"/>
    </font>
    <font>
      <sz val="12"/>
      <color indexed="62"/>
      <name val="Arial"/>
      <family val="2"/>
    </font>
    <font>
      <sz val="8"/>
      <name val="Arial"/>
      <family val="2"/>
    </font>
    <font>
      <sz val="11"/>
      <color indexed="8"/>
      <name val="Arial"/>
      <family val="2"/>
    </font>
    <font>
      <b/>
      <i/>
      <sz val="12"/>
      <name val="Arial"/>
      <family val="2"/>
    </font>
    <font>
      <i/>
      <sz val="12"/>
      <name val="Arial"/>
      <family val="2"/>
    </font>
    <font>
      <sz val="11"/>
      <color indexed="10"/>
      <name val="Arial"/>
      <family val="2"/>
    </font>
    <font>
      <i/>
      <sz val="11"/>
      <color indexed="8"/>
      <name val="Arial"/>
      <family val="2"/>
    </font>
    <font>
      <i/>
      <sz val="8"/>
      <name val="Arial"/>
      <family val="2"/>
    </font>
    <font>
      <sz val="7"/>
      <name val="Arial"/>
      <family val="2"/>
    </font>
    <font>
      <sz val="9"/>
      <name val="Arial"/>
      <family val="2"/>
    </font>
    <font>
      <i/>
      <sz val="10"/>
      <name val="Arial"/>
      <family val="2"/>
    </font>
    <font>
      <b/>
      <sz val="10"/>
      <name val="Arial"/>
      <family val="2"/>
    </font>
    <font>
      <sz val="10"/>
      <name val="Calibri"/>
      <family val="2"/>
    </font>
    <font>
      <b/>
      <sz val="12"/>
      <color indexed="9"/>
      <name val="Arial"/>
      <family val="2"/>
    </font>
    <font>
      <sz val="24"/>
      <color indexed="51"/>
      <name val="Wingdings"/>
      <family val="0"/>
    </font>
    <font>
      <sz val="22"/>
      <color indexed="34"/>
      <name val="Wingdings"/>
      <family val="0"/>
    </font>
    <font>
      <sz val="10"/>
      <color indexed="63"/>
      <name val="Consolas"/>
      <family val="3"/>
    </font>
    <font>
      <sz val="10"/>
      <color indexed="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Arial"/>
      <family val="2"/>
    </font>
    <font>
      <b/>
      <sz val="12"/>
      <color theme="0"/>
      <name val="Arial"/>
      <family val="2"/>
    </font>
    <font>
      <sz val="12"/>
      <color rgb="FFFF0000"/>
      <name val="Arial"/>
      <family val="2"/>
    </font>
    <font>
      <sz val="11"/>
      <color rgb="FFFF0000"/>
      <name val="Arial"/>
      <family val="2"/>
    </font>
    <font>
      <sz val="11"/>
      <color theme="1"/>
      <name val="Arial"/>
      <family val="2"/>
    </font>
    <font>
      <sz val="24"/>
      <color rgb="FFFFC000"/>
      <name val="Wingdings"/>
      <family val="0"/>
    </font>
    <font>
      <sz val="22"/>
      <color rgb="FF92D050"/>
      <name val="Wingdings"/>
      <family val="0"/>
    </font>
    <font>
      <sz val="10"/>
      <color rgb="FF333333"/>
      <name val="Consolas"/>
      <family val="3"/>
    </font>
    <font>
      <b/>
      <sz val="11"/>
      <color rgb="FFFF0000"/>
      <name val="Arial"/>
      <family val="2"/>
    </font>
    <font>
      <sz val="10"/>
      <color rgb="FFFF0000"/>
      <name val="Arial"/>
      <family val="2"/>
    </font>
  </fonts>
  <fills count="6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0"/>
        <bgColor indexed="64"/>
      </patternFill>
    </fill>
    <fill>
      <patternFill patternType="solid">
        <fgColor rgb="FFCC99FF"/>
        <bgColor indexed="64"/>
      </patternFill>
    </fill>
    <fill>
      <patternFill patternType="solid">
        <fgColor rgb="FF99CCFF"/>
        <bgColor indexed="64"/>
      </patternFill>
    </fill>
    <fill>
      <patternFill patternType="solid">
        <fgColor rgb="FFCC99FF"/>
        <bgColor indexed="64"/>
      </patternFill>
    </fill>
    <fill>
      <patternFill patternType="solid">
        <fgColor rgb="FF99CCFF"/>
        <bgColor indexed="64"/>
      </patternFill>
    </fill>
    <fill>
      <patternFill patternType="solid">
        <fgColor rgb="FF99CCFF"/>
        <bgColor indexed="64"/>
      </patternFill>
    </fill>
    <fill>
      <patternFill patternType="solid">
        <fgColor rgb="FF99CCFF"/>
        <bgColor indexed="64"/>
      </patternFill>
    </fill>
    <fill>
      <patternFill patternType="solid">
        <fgColor rgb="FFCC99FF"/>
        <bgColor indexed="64"/>
      </patternFill>
    </fill>
    <fill>
      <patternFill patternType="solid">
        <fgColor rgb="FFCC99FF"/>
        <bgColor indexed="64"/>
      </patternFill>
    </fill>
    <fill>
      <patternFill patternType="solid">
        <fgColor rgb="FFCC99FF"/>
        <bgColor indexed="64"/>
      </patternFill>
    </fill>
    <fill>
      <patternFill patternType="solid">
        <fgColor rgb="FF99CCFF"/>
        <bgColor indexed="64"/>
      </patternFill>
    </fill>
    <fill>
      <patternFill patternType="solid">
        <fgColor indexed="10"/>
        <bgColor indexed="64"/>
      </patternFill>
    </fill>
    <fill>
      <patternFill patternType="solid">
        <fgColor rgb="FFFF0000"/>
        <bgColor indexed="64"/>
      </patternFill>
    </fill>
    <fill>
      <patternFill patternType="solid">
        <fgColor rgb="FFFF0000"/>
        <bgColor indexed="64"/>
      </patternFill>
    </fill>
    <fill>
      <patternFill patternType="solid">
        <fgColor rgb="FFFFFF99"/>
        <bgColor indexed="64"/>
      </patternFill>
    </fill>
    <fill>
      <patternFill patternType="solid">
        <fgColor rgb="FFFFFF99"/>
        <bgColor indexed="64"/>
      </patternFill>
    </fill>
    <fill>
      <patternFill patternType="solid">
        <fgColor rgb="FFFFFF99"/>
        <bgColor indexed="64"/>
      </patternFill>
    </fill>
    <fill>
      <patternFill patternType="solid">
        <fgColor rgb="FFFFFF99"/>
        <bgColor indexed="64"/>
      </patternFill>
    </fill>
    <fill>
      <patternFill patternType="solid">
        <fgColor rgb="FFC0C0C0"/>
        <bgColor indexed="64"/>
      </patternFill>
    </fill>
    <fill>
      <patternFill patternType="solid">
        <fgColor indexed="9"/>
        <bgColor indexed="64"/>
      </patternFill>
    </fill>
    <fill>
      <patternFill patternType="solid">
        <fgColor theme="0"/>
        <bgColor indexed="64"/>
      </patternFill>
    </fill>
    <fill>
      <patternFill patternType="solid">
        <fgColor rgb="FFCC99FF"/>
        <bgColor indexed="64"/>
      </patternFill>
    </fill>
    <fill>
      <patternFill patternType="solid">
        <fgColor rgb="FFCC99FF"/>
        <bgColor indexed="64"/>
      </patternFill>
    </fill>
    <fill>
      <patternFill patternType="solid">
        <fgColor rgb="FFCC99FF"/>
        <bgColor indexed="64"/>
      </patternFill>
    </fill>
    <fill>
      <patternFill patternType="solid">
        <fgColor rgb="FFFF0000"/>
        <bgColor indexed="64"/>
      </patternFill>
    </fill>
    <fill>
      <patternFill patternType="solid">
        <fgColor rgb="FFFFFF66"/>
        <bgColor indexed="64"/>
      </patternFill>
    </fill>
    <fill>
      <patternFill patternType="solid">
        <fgColor indexed="9"/>
        <bgColor indexed="64"/>
      </patternFill>
    </fill>
    <fill>
      <patternFill patternType="solid">
        <fgColor indexed="47"/>
        <bgColor indexed="64"/>
      </patternFill>
    </fill>
  </fills>
  <borders count="1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top style="medium"/>
      <bottom/>
    </border>
    <border>
      <left style="medium">
        <color indexed="8"/>
      </left>
      <right style="medium">
        <color indexed="8"/>
      </right>
      <top style="medium"/>
      <bottom/>
    </border>
    <border>
      <left style="medium">
        <color indexed="8"/>
      </left>
      <right style="medium">
        <color indexed="8"/>
      </right>
      <top/>
      <bottom style="medium"/>
    </border>
    <border>
      <left style="medium">
        <color indexed="8"/>
      </left>
      <right/>
      <top/>
      <bottom style="medium"/>
    </border>
    <border>
      <left/>
      <right style="medium">
        <color indexed="8"/>
      </right>
      <top/>
      <bottom/>
    </border>
    <border>
      <left style="medium">
        <color indexed="8"/>
      </left>
      <right style="medium">
        <color indexed="8"/>
      </right>
      <top/>
      <bottom/>
    </border>
    <border>
      <left style="medium">
        <color indexed="8"/>
      </left>
      <right/>
      <top/>
      <bottom/>
    </border>
    <border>
      <left style="medium"/>
      <right style="medium"/>
      <top/>
      <bottom/>
    </border>
    <border>
      <left style="medium">
        <color indexed="8"/>
      </left>
      <right/>
      <top/>
      <bottom style="medium">
        <color indexed="8"/>
      </bottom>
    </border>
    <border>
      <left/>
      <right/>
      <top/>
      <bottom style="medium">
        <color indexed="8"/>
      </bottom>
    </border>
    <border>
      <left style="medium">
        <color indexed="8"/>
      </left>
      <right style="medium">
        <color indexed="8"/>
      </right>
      <top/>
      <bottom style="medium">
        <color indexed="8"/>
      </bottom>
    </border>
    <border>
      <left style="medium">
        <color indexed="8"/>
      </left>
      <right style="medium">
        <color indexed="8"/>
      </right>
      <top style="medium">
        <color indexed="8"/>
      </top>
      <bottom/>
    </border>
    <border>
      <left style="medium">
        <color indexed="8"/>
      </left>
      <right/>
      <top style="medium">
        <color indexed="8"/>
      </top>
      <bottom/>
    </border>
    <border>
      <left style="medium">
        <color indexed="8"/>
      </left>
      <right style="thin"/>
      <top style="thin">
        <color indexed="8"/>
      </top>
      <bottom/>
    </border>
    <border>
      <left style="medium">
        <color indexed="8"/>
      </left>
      <right style="thin">
        <color indexed="8"/>
      </right>
      <top style="medium"/>
      <bottom/>
    </border>
    <border>
      <left style="thin">
        <color indexed="8"/>
      </left>
      <right style="thin">
        <color indexed="8"/>
      </right>
      <top style="medium"/>
      <bottom/>
    </border>
    <border>
      <left style="medium">
        <color indexed="8"/>
      </left>
      <right style="thin">
        <color indexed="8"/>
      </right>
      <top/>
      <bottom/>
    </border>
    <border>
      <left style="thin">
        <color indexed="8"/>
      </left>
      <right style="thin">
        <color indexed="8"/>
      </right>
      <top/>
      <bottom/>
    </border>
    <border>
      <left style="thin">
        <color indexed="8"/>
      </left>
      <right style="medium">
        <color indexed="8"/>
      </right>
      <top style="medium"/>
      <bottom/>
    </border>
    <border>
      <left style="thin">
        <color indexed="8"/>
      </left>
      <right style="medium">
        <color indexed="8"/>
      </right>
      <top/>
      <bottom/>
    </border>
    <border>
      <left style="thin"/>
      <right style="thin"/>
      <top style="thin">
        <color indexed="8"/>
      </top>
      <bottom/>
    </border>
    <border>
      <left style="medium">
        <color indexed="8"/>
      </left>
      <right/>
      <top style="thin">
        <color indexed="8"/>
      </top>
      <bottom/>
    </border>
    <border>
      <left style="thin"/>
      <right style="medium">
        <color indexed="8"/>
      </right>
      <top style="thin">
        <color indexed="8"/>
      </top>
      <bottom/>
    </border>
    <border>
      <left style="thin"/>
      <right style="thin"/>
      <top/>
      <bottom/>
    </border>
    <border>
      <left style="thin"/>
      <right style="medium">
        <color indexed="8"/>
      </right>
      <top/>
      <bottom/>
    </border>
    <border>
      <left style="medium">
        <color indexed="8"/>
      </left>
      <right style="thin">
        <color indexed="8"/>
      </right>
      <top style="thin">
        <color indexed="8"/>
      </top>
      <bottom/>
    </border>
    <border>
      <left style="thin">
        <color indexed="8"/>
      </left>
      <right style="thin">
        <color indexed="8"/>
      </right>
      <top style="thin">
        <color indexed="8"/>
      </top>
      <bottom/>
    </border>
    <border>
      <left style="thin">
        <color indexed="8"/>
      </left>
      <right style="medium">
        <color indexed="8"/>
      </right>
      <top style="thin">
        <color indexed="8"/>
      </top>
      <bottom/>
    </border>
    <border>
      <left style="thin"/>
      <right style="thin"/>
      <top style="thin"/>
      <bottom/>
    </border>
    <border>
      <left style="medium"/>
      <right style="thin"/>
      <top style="thin"/>
      <bottom/>
    </border>
    <border>
      <left style="thin"/>
      <right style="medium"/>
      <top style="thin"/>
      <bottom/>
    </border>
    <border>
      <left style="medium"/>
      <right/>
      <top/>
      <bottom/>
    </border>
    <border>
      <left style="thin"/>
      <right style="thin"/>
      <top style="thin"/>
      <bottom style="thin"/>
    </border>
    <border>
      <left style="thin"/>
      <right/>
      <top style="thin"/>
      <bottom style="thin"/>
    </border>
    <border>
      <left style="medium">
        <color indexed="8"/>
      </left>
      <right style="thin"/>
      <top/>
      <bottom/>
    </border>
    <border>
      <left style="thin">
        <color indexed="8"/>
      </left>
      <right style="medium">
        <color indexed="8"/>
      </right>
      <top/>
      <bottom style="thin">
        <color indexed="8"/>
      </bottom>
    </border>
    <border>
      <left/>
      <right/>
      <top style="medium">
        <color indexed="8"/>
      </top>
      <bottom/>
    </border>
    <border>
      <left style="medium">
        <color indexed="8"/>
      </left>
      <right style="thin">
        <color indexed="8"/>
      </right>
      <top style="medium">
        <color indexed="8"/>
      </top>
      <bottom/>
    </border>
    <border>
      <left style="thin">
        <color indexed="8"/>
      </left>
      <right style="thin">
        <color indexed="8"/>
      </right>
      <top style="medium">
        <color indexed="8"/>
      </top>
      <bottom/>
    </border>
    <border>
      <left style="thin">
        <color indexed="8"/>
      </left>
      <right style="medium">
        <color indexed="8"/>
      </right>
      <top style="medium">
        <color indexed="8"/>
      </top>
      <bottom/>
    </border>
    <border>
      <left/>
      <right style="medium">
        <color indexed="8"/>
      </right>
      <top style="medium">
        <color indexed="8"/>
      </top>
      <bottom/>
    </border>
    <border>
      <left style="medium">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bottom style="thin">
        <color indexed="8"/>
      </bottom>
    </border>
    <border>
      <left style="medium">
        <color indexed="8"/>
      </left>
      <right style="thin">
        <color indexed="8"/>
      </right>
      <top style="medium">
        <color indexed="8"/>
      </top>
      <bottom style="thin">
        <color indexed="8"/>
      </bottom>
    </border>
    <border>
      <left style="medium">
        <color indexed="8"/>
      </left>
      <right style="thin"/>
      <top/>
      <bottom style="medium">
        <color indexed="8"/>
      </bottom>
    </border>
    <border>
      <left style="thin"/>
      <right style="thin"/>
      <top/>
      <bottom style="medium">
        <color indexed="8"/>
      </bottom>
    </border>
    <border>
      <left style="thin"/>
      <right style="medium">
        <color indexed="8"/>
      </right>
      <top/>
      <bottom style="medium">
        <color indexed="8"/>
      </bottom>
    </border>
    <border>
      <left style="medium"/>
      <right style="thin"/>
      <top/>
      <bottom/>
    </border>
    <border>
      <left style="medium"/>
      <right style="thin"/>
      <top/>
      <bottom style="thin"/>
    </border>
    <border>
      <left style="thin"/>
      <right style="thin"/>
      <top/>
      <bottom style="thin"/>
    </border>
    <border>
      <left style="thin"/>
      <right style="medium"/>
      <top/>
      <bottom/>
    </border>
    <border>
      <left style="thin"/>
      <right style="medium"/>
      <top/>
      <bottom style="thin"/>
    </border>
    <border>
      <left style="medium">
        <color indexed="8"/>
      </left>
      <right style="thin"/>
      <top style="thin"/>
      <bottom/>
    </border>
    <border>
      <left style="medium">
        <color indexed="8"/>
      </left>
      <right style="thin"/>
      <top/>
      <bottom style="thin"/>
    </border>
    <border>
      <left style="thin"/>
      <right style="medium">
        <color indexed="8"/>
      </right>
      <top style="thin"/>
      <bottom/>
    </border>
    <border>
      <left style="thin"/>
      <right style="medium">
        <color indexed="8"/>
      </right>
      <top/>
      <bottom style="thin"/>
    </border>
    <border>
      <left style="medium">
        <color indexed="8"/>
      </left>
      <right style="thin">
        <color indexed="8"/>
      </right>
      <top style="thin"/>
      <bottom/>
    </border>
    <border>
      <left style="thin">
        <color indexed="8"/>
      </left>
      <right style="thin">
        <color indexed="8"/>
      </right>
      <top style="thin"/>
      <bottom/>
    </border>
    <border>
      <left style="thin">
        <color indexed="8"/>
      </left>
      <right style="medium">
        <color indexed="8"/>
      </right>
      <top style="thin"/>
      <bottom/>
    </border>
    <border>
      <left style="medium">
        <color indexed="8"/>
      </left>
      <right style="thin">
        <color indexed="8"/>
      </right>
      <top style="thin">
        <color indexed="8"/>
      </top>
      <bottom style="medium">
        <color indexed="8"/>
      </bottom>
    </border>
    <border>
      <left style="medium">
        <color indexed="8"/>
      </left>
      <right style="thin">
        <color indexed="8"/>
      </right>
      <top style="thin">
        <color indexed="8"/>
      </top>
      <bottom style="thin"/>
    </border>
    <border>
      <left style="thin">
        <color indexed="8"/>
      </left>
      <right style="thin">
        <color indexed="8"/>
      </right>
      <top/>
      <bottom style="thin"/>
    </border>
    <border>
      <left style="thin">
        <color indexed="8"/>
      </left>
      <right style="medium">
        <color indexed="8"/>
      </right>
      <top/>
      <bottom style="thin"/>
    </border>
    <border>
      <left style="medium">
        <color indexed="8"/>
      </left>
      <right style="thin"/>
      <top/>
      <bottom style="thin">
        <color indexed="8"/>
      </bottom>
    </border>
    <border>
      <left style="thin"/>
      <right style="thin"/>
      <top/>
      <bottom style="thin">
        <color indexed="8"/>
      </bottom>
    </border>
    <border>
      <left style="thin"/>
      <right style="medium">
        <color indexed="8"/>
      </right>
      <top/>
      <bottom style="thin">
        <color indexed="8"/>
      </bottom>
    </border>
    <border>
      <left style="medium"/>
      <right style="thin"/>
      <top style="thin">
        <color indexed="8"/>
      </top>
      <bottom/>
    </border>
    <border>
      <left style="medium"/>
      <right style="thin"/>
      <top style="thin">
        <color indexed="8"/>
      </top>
      <bottom style="thin"/>
    </border>
    <border>
      <left style="medium">
        <color indexed="8"/>
      </left>
      <right style="thin">
        <color indexed="8"/>
      </right>
      <top style="thin"/>
      <bottom style="thin">
        <color indexed="8"/>
      </bottom>
    </border>
    <border>
      <left style="medium">
        <color indexed="8"/>
      </left>
      <right style="thin"/>
      <top style="thin">
        <color indexed="8"/>
      </top>
      <bottom style="thin"/>
    </border>
    <border>
      <left style="thin">
        <color indexed="8"/>
      </left>
      <right style="thin"/>
      <top/>
      <bottom/>
    </border>
    <border>
      <left style="thin">
        <color indexed="8"/>
      </left>
      <right style="thin"/>
      <top/>
      <bottom style="thin">
        <color indexed="8"/>
      </bottom>
    </border>
    <border>
      <left style="thin"/>
      <right style="medium"/>
      <top style="thin"/>
      <bottom style="thin"/>
    </border>
    <border>
      <left style="medium"/>
      <right style="thin"/>
      <top style="thin"/>
      <bottom style="thin">
        <color indexed="8"/>
      </bottom>
    </border>
    <border>
      <left style="medium"/>
      <right style="thin"/>
      <top/>
      <bottom style="thin">
        <color indexed="8"/>
      </bottom>
    </border>
    <border>
      <left style="thin">
        <color indexed="8"/>
      </left>
      <right style="medium">
        <color indexed="8"/>
      </right>
      <top style="thin"/>
      <bottom style="thin"/>
    </border>
    <border>
      <left style="thin">
        <color indexed="8"/>
      </left>
      <right style="medium">
        <color indexed="8"/>
      </right>
      <top style="thin"/>
      <bottom style="thin">
        <color indexed="8"/>
      </bottom>
    </border>
    <border>
      <left/>
      <right/>
      <top/>
      <bottom style="thin">
        <color indexed="8"/>
      </bottom>
    </border>
    <border>
      <left/>
      <right/>
      <top style="thin">
        <color indexed="8"/>
      </top>
      <bottom style="thin">
        <color indexed="8"/>
      </bottom>
    </border>
    <border>
      <left/>
      <right style="medium">
        <color indexed="8"/>
      </right>
      <top/>
      <bottom style="thin">
        <color indexed="8"/>
      </bottom>
    </border>
    <border>
      <left style="medium">
        <color indexed="8"/>
      </left>
      <right style="thin"/>
      <top style="medium">
        <color indexed="8"/>
      </top>
      <bottom/>
    </border>
    <border>
      <left style="thin"/>
      <right style="thin"/>
      <top style="medium">
        <color indexed="8"/>
      </top>
      <bottom/>
    </border>
    <border>
      <left style="thin"/>
      <right style="medium">
        <color indexed="8"/>
      </right>
      <top style="medium">
        <color indexed="8"/>
      </top>
      <bottom/>
    </border>
    <border>
      <left style="thin"/>
      <right style="medium">
        <color indexed="8"/>
      </right>
      <top style="thin">
        <color indexed="8"/>
      </top>
      <bottom style="thin"/>
    </border>
    <border>
      <left style="thin"/>
      <right style="medium">
        <color indexed="8"/>
      </right>
      <top style="thin"/>
      <bottom style="thin"/>
    </border>
    <border>
      <left style="thin"/>
      <right style="medium">
        <color indexed="8"/>
      </right>
      <top style="thin"/>
      <bottom style="thin">
        <color indexed="8"/>
      </bottom>
    </border>
    <border>
      <left style="thin">
        <color indexed="8"/>
      </left>
      <right style="medium">
        <color indexed="8"/>
      </right>
      <top style="thin">
        <color indexed="8"/>
      </top>
      <bottom style="thin"/>
    </border>
    <border>
      <left style="thin">
        <color indexed="8"/>
      </left>
      <right style="thin">
        <color indexed="8"/>
      </right>
      <top style="thin">
        <color indexed="8"/>
      </top>
      <bottom style="thin"/>
    </border>
    <border>
      <left style="thin">
        <color indexed="8"/>
      </left>
      <right style="thin">
        <color indexed="8"/>
      </right>
      <top style="thin"/>
      <bottom style="thin"/>
    </border>
    <border>
      <left style="thin">
        <color indexed="8"/>
      </left>
      <right style="thin">
        <color indexed="8"/>
      </right>
      <top style="thin"/>
      <bottom style="thin">
        <color indexed="8"/>
      </bottom>
    </border>
    <border>
      <left style="thin">
        <color indexed="8"/>
      </left>
      <right style="medium">
        <color indexed="8"/>
      </right>
      <top style="medium">
        <color indexed="8"/>
      </top>
      <bottom style="thin"/>
    </border>
    <border>
      <left/>
      <right style="medium"/>
      <top/>
      <bottom/>
    </border>
    <border>
      <left style="medium">
        <color indexed="8"/>
      </left>
      <right style="thin"/>
      <top style="thin">
        <color indexed="8"/>
      </top>
      <bottom style="thin">
        <color indexed="8"/>
      </bottom>
    </border>
    <border>
      <left style="thin"/>
      <right style="thin"/>
      <top style="thin">
        <color indexed="8"/>
      </top>
      <bottom style="thin">
        <color indexed="8"/>
      </bottom>
    </border>
    <border>
      <left style="thin"/>
      <right style="medium">
        <color indexed="8"/>
      </right>
      <top style="thin">
        <color indexed="8"/>
      </top>
      <bottom style="thin">
        <color indexed="8"/>
      </bottom>
    </border>
    <border>
      <left style="thin"/>
      <right style="medium"/>
      <top/>
      <bottom style="thin">
        <color indexed="8"/>
      </bottom>
    </border>
    <border>
      <left style="thin">
        <color indexed="8"/>
      </left>
      <right style="thin"/>
      <top style="thin">
        <color indexed="8"/>
      </top>
      <bottom/>
    </border>
    <border>
      <left style="thin">
        <color indexed="8"/>
      </left>
      <right style="thin">
        <color indexed="8"/>
      </right>
      <top style="thin">
        <color indexed="8"/>
      </top>
      <bottom style="thin">
        <color indexed="8"/>
      </bottom>
    </border>
    <border>
      <left style="medium">
        <color indexed="8"/>
      </left>
      <right style="thin">
        <color indexed="8"/>
      </right>
      <top/>
      <bottom style="medium">
        <color indexed="8"/>
      </bottom>
    </border>
    <border>
      <left style="thin">
        <color indexed="8"/>
      </left>
      <right style="thin">
        <color indexed="8"/>
      </right>
      <top/>
      <bottom style="medium">
        <color indexed="8"/>
      </bottom>
    </border>
    <border>
      <left style="thin">
        <color indexed="8"/>
      </left>
      <right style="medium">
        <color indexed="8"/>
      </right>
      <top/>
      <bottom style="medium">
        <color indexed="8"/>
      </bottom>
    </border>
    <border>
      <left/>
      <right/>
      <top/>
      <bottom style="medium"/>
    </border>
    <border>
      <left style="medium"/>
      <right/>
      <top style="medium"/>
      <bottom/>
    </border>
    <border>
      <left style="medium"/>
      <right/>
      <top style="medium">
        <color indexed="8"/>
      </top>
      <bottom style="medium"/>
    </border>
    <border>
      <left style="medium">
        <color indexed="8"/>
      </left>
      <right/>
      <top style="medium">
        <color indexed="8"/>
      </top>
      <bottom style="medium"/>
    </border>
    <border>
      <left style="medium"/>
      <right style="medium">
        <color indexed="8"/>
      </right>
      <top style="medium"/>
      <bottom style="medium">
        <color indexed="8"/>
      </bottom>
    </border>
    <border>
      <left style="medium"/>
      <right style="medium">
        <color indexed="8"/>
      </right>
      <top style="medium">
        <color indexed="8"/>
      </top>
      <bottom style="medium"/>
    </border>
    <border>
      <left style="medium">
        <color indexed="8"/>
      </left>
      <right style="medium"/>
      <top style="medium"/>
      <bottom style="medium">
        <color indexed="8"/>
      </bottom>
    </border>
    <border>
      <left style="medium">
        <color indexed="8"/>
      </left>
      <right style="medium"/>
      <top style="medium">
        <color indexed="8"/>
      </top>
      <bottom style="medium"/>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1081">
    <xf numFmtId="0" fontId="0" fillId="0" borderId="0" xfId="0" applyAlignment="1">
      <alignment/>
    </xf>
    <xf numFmtId="0" fontId="2" fillId="0" borderId="0" xfId="0" applyFont="1" applyBorder="1" applyAlignment="1">
      <alignment horizontal="left" vertical="center" wrapText="1"/>
    </xf>
    <xf numFmtId="165" fontId="2" fillId="0" borderId="0" xfId="0" applyNumberFormat="1" applyFont="1" applyBorder="1" applyAlignment="1">
      <alignment horizontal="left" vertical="center" wrapText="1"/>
    </xf>
    <xf numFmtId="0" fontId="3" fillId="0" borderId="0" xfId="47" applyFont="1" applyBorder="1" applyAlignment="1">
      <alignment horizontal="left" vertical="center" wrapText="1"/>
      <protection/>
    </xf>
    <xf numFmtId="49" fontId="3" fillId="0" borderId="0" xfId="47" applyNumberFormat="1" applyFont="1" applyBorder="1" applyAlignment="1">
      <alignment horizontal="left" vertical="center" wrapText="1"/>
      <protection/>
    </xf>
    <xf numFmtId="49" fontId="4" fillId="0" borderId="0" xfId="47" applyNumberFormat="1" applyFont="1" applyBorder="1" applyAlignment="1">
      <alignment horizontal="left" vertical="center" wrapText="1"/>
      <protection/>
    </xf>
    <xf numFmtId="49" fontId="4" fillId="0" borderId="0" xfId="47" applyNumberFormat="1" applyFont="1" applyFill="1" applyBorder="1" applyAlignment="1">
      <alignment horizontal="left" vertical="center" wrapText="1"/>
      <protection/>
    </xf>
    <xf numFmtId="49" fontId="5" fillId="0" borderId="0" xfId="47" applyNumberFormat="1" applyFont="1" applyBorder="1" applyAlignment="1">
      <alignment horizontal="left" vertical="center" wrapText="1"/>
      <protection/>
    </xf>
    <xf numFmtId="49" fontId="6" fillId="0" borderId="0" xfId="47" applyNumberFormat="1" applyFont="1" applyBorder="1" applyAlignment="1">
      <alignment horizontal="left" vertical="center" wrapText="1"/>
      <protection/>
    </xf>
    <xf numFmtId="49" fontId="7" fillId="0" borderId="0" xfId="47" applyNumberFormat="1" applyFont="1" applyBorder="1" applyAlignment="1">
      <alignment horizontal="left" vertical="center" wrapText="1"/>
      <protection/>
    </xf>
    <xf numFmtId="49" fontId="8" fillId="0" borderId="0" xfId="47" applyNumberFormat="1" applyFont="1" applyBorder="1" applyAlignment="1">
      <alignment horizontal="left" vertical="center" wrapText="1"/>
      <protection/>
    </xf>
    <xf numFmtId="49" fontId="9" fillId="0" borderId="0" xfId="47" applyNumberFormat="1" applyFont="1" applyBorder="1" applyAlignment="1">
      <alignment horizontal="left" vertical="center" wrapText="1"/>
      <protection/>
    </xf>
    <xf numFmtId="49" fontId="10" fillId="0" borderId="0" xfId="47" applyNumberFormat="1" applyFont="1" applyBorder="1" applyAlignment="1">
      <alignment horizontal="left" vertical="center" wrapText="1"/>
      <protection/>
    </xf>
    <xf numFmtId="49" fontId="11" fillId="0" borderId="0" xfId="47" applyNumberFormat="1" applyFont="1" applyBorder="1" applyAlignment="1">
      <alignment horizontal="left" vertical="center" wrapText="1"/>
      <protection/>
    </xf>
    <xf numFmtId="0" fontId="5" fillId="0" borderId="0" xfId="47" applyFont="1" applyBorder="1" applyAlignment="1">
      <alignment horizontal="left" vertical="center" wrapText="1"/>
      <protection/>
    </xf>
    <xf numFmtId="0" fontId="8" fillId="0" borderId="0" xfId="47" applyFont="1" applyBorder="1" applyAlignment="1">
      <alignment horizontal="left" vertical="center" wrapText="1"/>
      <protection/>
    </xf>
    <xf numFmtId="0" fontId="9" fillId="0" borderId="0" xfId="47" applyFont="1" applyBorder="1" applyAlignment="1">
      <alignment horizontal="left" vertical="center" wrapText="1"/>
      <protection/>
    </xf>
    <xf numFmtId="0" fontId="3" fillId="0" borderId="0" xfId="47" applyFont="1" applyFill="1" applyBorder="1" applyAlignment="1">
      <alignment horizontal="left" vertical="center" wrapText="1"/>
      <protection/>
    </xf>
    <xf numFmtId="0" fontId="5" fillId="0" borderId="0" xfId="47" applyFont="1" applyFill="1" applyBorder="1" applyAlignment="1">
      <alignment horizontal="left" vertical="center" wrapText="1"/>
      <protection/>
    </xf>
    <xf numFmtId="0" fontId="7" fillId="0" borderId="0" xfId="47" applyFont="1" applyFill="1" applyBorder="1" applyAlignment="1">
      <alignment horizontal="left" vertical="center" wrapText="1"/>
      <protection/>
    </xf>
    <xf numFmtId="0" fontId="3" fillId="0" borderId="0" xfId="0" applyFont="1" applyBorder="1" applyAlignment="1">
      <alignment horizontal="left" vertical="center" wrapText="1"/>
    </xf>
    <xf numFmtId="0" fontId="3" fillId="0" borderId="0" xfId="0" applyFont="1" applyFill="1" applyBorder="1" applyAlignment="1">
      <alignment horizontal="left" vertical="center" wrapText="1"/>
    </xf>
    <xf numFmtId="165" fontId="12" fillId="33" borderId="10" xfId="0" applyNumberFormat="1" applyFont="1" applyFill="1" applyBorder="1" applyAlignment="1">
      <alignment horizontal="center" vertical="center" wrapText="1"/>
    </xf>
    <xf numFmtId="165" fontId="12" fillId="33" borderId="11" xfId="0" applyNumberFormat="1" applyFont="1" applyFill="1" applyBorder="1" applyAlignment="1">
      <alignment horizontal="center" vertical="center" wrapText="1"/>
    </xf>
    <xf numFmtId="2" fontId="12" fillId="33" borderId="12" xfId="0" applyNumberFormat="1" applyFont="1" applyFill="1" applyBorder="1" applyAlignment="1">
      <alignment horizontal="center" vertical="center" wrapText="1"/>
    </xf>
    <xf numFmtId="2" fontId="12" fillId="33" borderId="13" xfId="0" applyNumberFormat="1" applyFont="1" applyFill="1" applyBorder="1" applyAlignment="1">
      <alignment horizontal="center" vertical="center" wrapText="1"/>
    </xf>
    <xf numFmtId="49" fontId="12" fillId="34" borderId="0" xfId="47" applyNumberFormat="1" applyFont="1" applyFill="1" applyBorder="1" applyAlignment="1">
      <alignment horizontal="center" vertical="center" wrapText="1"/>
      <protection/>
    </xf>
    <xf numFmtId="49" fontId="12" fillId="34" borderId="14" xfId="47" applyNumberFormat="1" applyFont="1" applyFill="1" applyBorder="1" applyAlignment="1">
      <alignment horizontal="left" vertical="center" wrapText="1"/>
      <protection/>
    </xf>
    <xf numFmtId="40" fontId="12" fillId="34" borderId="15" xfId="47" applyNumberFormat="1" applyFont="1" applyFill="1" applyBorder="1" applyAlignment="1">
      <alignment horizontal="center" vertical="center" wrapText="1"/>
      <protection/>
    </xf>
    <xf numFmtId="40" fontId="12" fillId="34" borderId="16" xfId="47" applyNumberFormat="1" applyFont="1" applyFill="1" applyBorder="1" applyAlignment="1">
      <alignment horizontal="center" vertical="center" wrapText="1"/>
      <protection/>
    </xf>
    <xf numFmtId="40" fontId="12" fillId="35" borderId="16" xfId="47" applyNumberFormat="1" applyFont="1" applyFill="1" applyBorder="1" applyAlignment="1">
      <alignment horizontal="center" vertical="center" wrapText="1"/>
      <protection/>
    </xf>
    <xf numFmtId="2" fontId="12" fillId="34" borderId="0" xfId="47" applyNumberFormat="1" applyFont="1" applyFill="1" applyBorder="1" applyAlignment="1">
      <alignment horizontal="left" vertical="center" wrapText="1"/>
      <protection/>
    </xf>
    <xf numFmtId="49" fontId="12" fillId="36" borderId="0" xfId="47" applyNumberFormat="1" applyFont="1" applyFill="1" applyBorder="1" applyAlignment="1">
      <alignment horizontal="center" vertical="center" wrapText="1"/>
      <protection/>
    </xf>
    <xf numFmtId="40" fontId="12" fillId="36" borderId="15" xfId="47" applyNumberFormat="1" applyFont="1" applyFill="1" applyBorder="1" applyAlignment="1">
      <alignment horizontal="center" vertical="center" wrapText="1"/>
      <protection/>
    </xf>
    <xf numFmtId="49" fontId="12" fillId="34" borderId="0" xfId="47" applyNumberFormat="1" applyFont="1" applyFill="1" applyBorder="1" applyAlignment="1">
      <alignment horizontal="left" vertical="center" wrapText="1"/>
      <protection/>
    </xf>
    <xf numFmtId="2" fontId="12" fillId="34" borderId="15" xfId="47" applyNumberFormat="1" applyFont="1" applyFill="1" applyBorder="1" applyAlignment="1">
      <alignment horizontal="center" vertical="center" wrapText="1"/>
      <protection/>
    </xf>
    <xf numFmtId="0" fontId="12" fillId="34" borderId="0" xfId="47" applyFont="1" applyFill="1" applyBorder="1" applyAlignment="1">
      <alignment horizontal="center" vertical="center" wrapText="1"/>
      <protection/>
    </xf>
    <xf numFmtId="0" fontId="12" fillId="34" borderId="14" xfId="47" applyFont="1" applyFill="1" applyBorder="1" applyAlignment="1">
      <alignment horizontal="left" vertical="center" wrapText="1"/>
      <protection/>
    </xf>
    <xf numFmtId="40" fontId="12" fillId="37" borderId="16" xfId="47" applyNumberFormat="1" applyFont="1" applyFill="1" applyBorder="1" applyAlignment="1">
      <alignment horizontal="center" vertical="center" wrapText="1"/>
      <protection/>
    </xf>
    <xf numFmtId="40" fontId="12" fillId="36" borderId="16" xfId="47" applyNumberFormat="1" applyFont="1" applyFill="1" applyBorder="1" applyAlignment="1">
      <alignment horizontal="center" vertical="center" wrapText="1"/>
      <protection/>
    </xf>
    <xf numFmtId="0" fontId="12" fillId="0" borderId="16" xfId="59" applyFont="1" applyFill="1" applyBorder="1" applyAlignment="1">
      <alignment horizontal="center" vertical="center" wrapText="1"/>
      <protection/>
    </xf>
    <xf numFmtId="0" fontId="12" fillId="34" borderId="0" xfId="59" applyFont="1" applyFill="1" applyBorder="1" applyAlignment="1">
      <alignment horizontal="center" vertical="center" wrapText="1"/>
      <protection/>
    </xf>
    <xf numFmtId="0" fontId="12" fillId="34" borderId="0" xfId="47" applyFont="1" applyFill="1" applyBorder="1" applyAlignment="1">
      <alignment horizontal="left" vertical="center" wrapText="1"/>
      <protection/>
    </xf>
    <xf numFmtId="40" fontId="12" fillId="34" borderId="15" xfId="59" applyNumberFormat="1" applyFont="1" applyFill="1" applyBorder="1" applyAlignment="1">
      <alignment horizontal="center" vertical="center" wrapText="1"/>
      <protection/>
    </xf>
    <xf numFmtId="40" fontId="12" fillId="34" borderId="16" xfId="59" applyNumberFormat="1" applyFont="1" applyFill="1" applyBorder="1" applyAlignment="1">
      <alignment horizontal="center" vertical="center" wrapText="1"/>
      <protection/>
    </xf>
    <xf numFmtId="0" fontId="12" fillId="38" borderId="0" xfId="59" applyFont="1" applyFill="1" applyBorder="1" applyAlignment="1">
      <alignment horizontal="center" vertical="center" wrapText="1"/>
      <protection/>
    </xf>
    <xf numFmtId="40" fontId="12" fillId="39" borderId="15" xfId="59" applyNumberFormat="1" applyFont="1" applyFill="1" applyBorder="1" applyAlignment="1">
      <alignment horizontal="center" vertical="center" wrapText="1"/>
      <protection/>
    </xf>
    <xf numFmtId="49" fontId="12" fillId="34" borderId="0" xfId="59" applyNumberFormat="1" applyFont="1" applyFill="1" applyBorder="1" applyAlignment="1">
      <alignment horizontal="center" vertical="center" wrapText="1"/>
      <protection/>
    </xf>
    <xf numFmtId="49" fontId="12" fillId="34" borderId="14" xfId="59" applyNumberFormat="1" applyFont="1" applyFill="1" applyBorder="1" applyAlignment="1">
      <alignment horizontal="left" vertical="center" wrapText="1"/>
      <protection/>
    </xf>
    <xf numFmtId="0" fontId="12" fillId="34" borderId="14" xfId="59" applyFont="1" applyFill="1" applyBorder="1" applyAlignment="1">
      <alignment horizontal="left" vertical="center" wrapText="1"/>
      <protection/>
    </xf>
    <xf numFmtId="40" fontId="18" fillId="40" borderId="16" xfId="47" applyNumberFormat="1" applyFont="1" applyFill="1" applyBorder="1" applyAlignment="1">
      <alignment horizontal="center" vertical="center" wrapText="1"/>
      <protection/>
    </xf>
    <xf numFmtId="40" fontId="18" fillId="38" borderId="16" xfId="47" applyNumberFormat="1" applyFont="1" applyFill="1" applyBorder="1" applyAlignment="1">
      <alignment horizontal="center" vertical="center" wrapText="1"/>
      <protection/>
    </xf>
    <xf numFmtId="2" fontId="12" fillId="34" borderId="14" xfId="47" applyNumberFormat="1" applyFont="1" applyFill="1" applyBorder="1" applyAlignment="1">
      <alignment horizontal="left" vertical="center" wrapText="1"/>
      <protection/>
    </xf>
    <xf numFmtId="49" fontId="12" fillId="39" borderId="0" xfId="47" applyNumberFormat="1" applyFont="1" applyFill="1" applyBorder="1" applyAlignment="1">
      <alignment horizontal="center" vertical="center" wrapText="1"/>
      <protection/>
    </xf>
    <xf numFmtId="2" fontId="12" fillId="39" borderId="15" xfId="47" applyNumberFormat="1" applyFont="1" applyFill="1" applyBorder="1" applyAlignment="1">
      <alignment horizontal="center" vertical="center" wrapText="1"/>
      <protection/>
    </xf>
    <xf numFmtId="40" fontId="12" fillId="39" borderId="15" xfId="47" applyNumberFormat="1" applyFont="1" applyFill="1" applyBorder="1" applyAlignment="1">
      <alignment horizontal="center" vertical="center" wrapText="1"/>
      <protection/>
    </xf>
    <xf numFmtId="40" fontId="12" fillId="39" borderId="15" xfId="58" applyNumberFormat="1" applyFont="1" applyFill="1" applyBorder="1" applyAlignment="1">
      <alignment horizontal="center" vertical="center" wrapText="1"/>
      <protection/>
    </xf>
    <xf numFmtId="2" fontId="12" fillId="39" borderId="15" xfId="58" applyNumberFormat="1" applyFont="1" applyFill="1" applyBorder="1" applyAlignment="1">
      <alignment horizontal="center" vertical="center" wrapText="1"/>
      <protection/>
    </xf>
    <xf numFmtId="2" fontId="12" fillId="39" borderId="16" xfId="47" applyNumberFormat="1" applyFont="1" applyFill="1" applyBorder="1" applyAlignment="1">
      <alignment horizontal="center" vertical="center" wrapText="1"/>
      <protection/>
    </xf>
    <xf numFmtId="0" fontId="12" fillId="34" borderId="0" xfId="58" applyFont="1" applyFill="1" applyBorder="1" applyAlignment="1">
      <alignment horizontal="center" vertical="center" wrapText="1"/>
      <protection/>
    </xf>
    <xf numFmtId="0" fontId="12" fillId="34" borderId="14" xfId="58" applyFont="1" applyFill="1" applyBorder="1" applyAlignment="1">
      <alignment horizontal="left" vertical="center" wrapText="1"/>
      <protection/>
    </xf>
    <xf numFmtId="2" fontId="12" fillId="34" borderId="15" xfId="58" applyNumberFormat="1" applyFont="1" applyFill="1" applyBorder="1" applyAlignment="1">
      <alignment horizontal="center" vertical="center" wrapText="1"/>
      <protection/>
    </xf>
    <xf numFmtId="2" fontId="12" fillId="41" borderId="14" xfId="47" applyNumberFormat="1" applyFont="1" applyFill="1" applyBorder="1" applyAlignment="1">
      <alignment horizontal="left" vertical="center" wrapText="1"/>
      <protection/>
    </xf>
    <xf numFmtId="0" fontId="12" fillId="42" borderId="15" xfId="47" applyFont="1" applyFill="1" applyBorder="1" applyAlignment="1">
      <alignment horizontal="center" vertical="center" wrapText="1"/>
      <protection/>
    </xf>
    <xf numFmtId="49" fontId="12" fillId="0" borderId="16" xfId="58" applyNumberFormat="1" applyFont="1" applyBorder="1" applyAlignment="1">
      <alignment horizontal="center" vertical="center" wrapText="1"/>
      <protection/>
    </xf>
    <xf numFmtId="49" fontId="12" fillId="0" borderId="0" xfId="58" applyNumberFormat="1" applyFont="1" applyBorder="1" applyAlignment="1">
      <alignment horizontal="center" vertical="center" wrapText="1"/>
      <protection/>
    </xf>
    <xf numFmtId="40" fontId="18" fillId="37" borderId="16" xfId="58" applyNumberFormat="1" applyFont="1" applyFill="1" applyBorder="1" applyAlignment="1">
      <alignment horizontal="center" vertical="center" wrapText="1"/>
      <protection/>
    </xf>
    <xf numFmtId="0" fontId="12" fillId="39" borderId="0" xfId="58" applyFont="1" applyFill="1" applyBorder="1" applyAlignment="1">
      <alignment horizontal="center" vertical="center" wrapText="1"/>
      <protection/>
    </xf>
    <xf numFmtId="49" fontId="12" fillId="34" borderId="0" xfId="58" applyNumberFormat="1" applyFont="1" applyFill="1" applyBorder="1" applyAlignment="1">
      <alignment horizontal="center" vertical="center" wrapText="1"/>
      <protection/>
    </xf>
    <xf numFmtId="49" fontId="12" fillId="34" borderId="14" xfId="58" applyNumberFormat="1" applyFont="1" applyFill="1" applyBorder="1" applyAlignment="1">
      <alignment horizontal="left" vertical="center" wrapText="1"/>
      <protection/>
    </xf>
    <xf numFmtId="40" fontId="12" fillId="34" borderId="15" xfId="58" applyNumberFormat="1" applyFont="1" applyFill="1" applyBorder="1" applyAlignment="1">
      <alignment horizontal="center" vertical="center" wrapText="1"/>
      <protection/>
    </xf>
    <xf numFmtId="40" fontId="12" fillId="42" borderId="15" xfId="58" applyNumberFormat="1" applyFont="1" applyFill="1" applyBorder="1" applyAlignment="1">
      <alignment horizontal="center" vertical="center" wrapText="1"/>
      <protection/>
    </xf>
    <xf numFmtId="49" fontId="12" fillId="39" borderId="0" xfId="58" applyNumberFormat="1" applyFont="1" applyFill="1" applyBorder="1" applyAlignment="1">
      <alignment horizontal="center" vertical="center" wrapText="1"/>
      <protection/>
    </xf>
    <xf numFmtId="40" fontId="18" fillId="35" borderId="16" xfId="58" applyNumberFormat="1" applyFont="1" applyFill="1" applyBorder="1" applyAlignment="1">
      <alignment horizontal="center" vertical="center" wrapText="1"/>
      <protection/>
    </xf>
    <xf numFmtId="2" fontId="12" fillId="34" borderId="16" xfId="47" applyNumberFormat="1" applyFont="1" applyFill="1" applyBorder="1" applyAlignment="1">
      <alignment horizontal="center" vertical="center" wrapText="1"/>
      <protection/>
    </xf>
    <xf numFmtId="40" fontId="12" fillId="36" borderId="15" xfId="58" applyNumberFormat="1" applyFont="1" applyFill="1" applyBorder="1" applyAlignment="1">
      <alignment horizontal="center" vertical="center" wrapText="1"/>
      <protection/>
    </xf>
    <xf numFmtId="0" fontId="12" fillId="34" borderId="14" xfId="58" applyNumberFormat="1" applyFont="1" applyFill="1" applyBorder="1" applyAlignment="1">
      <alignment horizontal="left" vertical="center" wrapText="1"/>
      <protection/>
    </xf>
    <xf numFmtId="49" fontId="12" fillId="38" borderId="0" xfId="58" applyNumberFormat="1" applyFont="1" applyFill="1" applyBorder="1" applyAlignment="1">
      <alignment horizontal="center" vertical="center" wrapText="1"/>
      <protection/>
    </xf>
    <xf numFmtId="49" fontId="12" fillId="36" borderId="0" xfId="58" applyNumberFormat="1" applyFont="1" applyFill="1" applyBorder="1" applyAlignment="1">
      <alignment horizontal="center" vertical="center" wrapText="1"/>
      <protection/>
    </xf>
    <xf numFmtId="49" fontId="12" fillId="36" borderId="14" xfId="58" applyNumberFormat="1" applyFont="1" applyFill="1" applyBorder="1" applyAlignment="1">
      <alignment horizontal="left" vertical="center" wrapText="1"/>
      <protection/>
    </xf>
    <xf numFmtId="2" fontId="12" fillId="35" borderId="16" xfId="47" applyNumberFormat="1" applyFont="1" applyFill="1" applyBorder="1" applyAlignment="1">
      <alignment horizontal="center" vertical="center" wrapText="1"/>
      <protection/>
    </xf>
    <xf numFmtId="0" fontId="12" fillId="0" borderId="16" xfId="60" applyFont="1" applyBorder="1" applyAlignment="1">
      <alignment horizontal="center" vertical="center" wrapText="1"/>
      <protection/>
    </xf>
    <xf numFmtId="0" fontId="12" fillId="0" borderId="0" xfId="60" applyFont="1" applyBorder="1" applyAlignment="1">
      <alignment horizontal="center" vertical="center" wrapText="1"/>
      <protection/>
    </xf>
    <xf numFmtId="0" fontId="12" fillId="39" borderId="0" xfId="60" applyFont="1" applyFill="1" applyBorder="1" applyAlignment="1">
      <alignment horizontal="center" vertical="center" wrapText="1"/>
      <protection/>
    </xf>
    <xf numFmtId="40" fontId="12" fillId="39" borderId="15" xfId="60" applyNumberFormat="1" applyFont="1" applyFill="1" applyBorder="1" applyAlignment="1">
      <alignment horizontal="center" vertical="center" wrapText="1"/>
      <protection/>
    </xf>
    <xf numFmtId="40" fontId="12" fillId="38" borderId="16" xfId="47" applyNumberFormat="1" applyFont="1" applyFill="1" applyBorder="1" applyAlignment="1">
      <alignment horizontal="center" vertical="center" wrapText="1"/>
      <protection/>
    </xf>
    <xf numFmtId="40" fontId="75" fillId="39" borderId="16" xfId="60" applyNumberFormat="1" applyFont="1" applyFill="1" applyBorder="1" applyAlignment="1">
      <alignment horizontal="center" vertical="center" wrapText="1"/>
      <protection/>
    </xf>
    <xf numFmtId="2" fontId="12" fillId="34" borderId="15" xfId="60" applyNumberFormat="1" applyFont="1" applyFill="1" applyBorder="1" applyAlignment="1">
      <alignment horizontal="center" vertical="center" wrapText="1"/>
      <protection/>
    </xf>
    <xf numFmtId="49" fontId="12" fillId="34" borderId="0" xfId="60" applyNumberFormat="1" applyFont="1" applyFill="1" applyBorder="1" applyAlignment="1">
      <alignment horizontal="center" vertical="center" wrapText="1"/>
      <protection/>
    </xf>
    <xf numFmtId="49" fontId="12" fillId="34" borderId="14" xfId="60" applyNumberFormat="1" applyFont="1" applyFill="1" applyBorder="1" applyAlignment="1">
      <alignment horizontal="left" vertical="center" wrapText="1"/>
      <protection/>
    </xf>
    <xf numFmtId="49" fontId="12" fillId="39" borderId="0" xfId="60" applyNumberFormat="1" applyFont="1" applyFill="1" applyBorder="1" applyAlignment="1">
      <alignment horizontal="center" vertical="center" wrapText="1"/>
      <protection/>
    </xf>
    <xf numFmtId="49" fontId="12" fillId="0" borderId="16" xfId="60" applyNumberFormat="1" applyFont="1" applyFill="1" applyBorder="1" applyAlignment="1">
      <alignment horizontal="center" vertical="center" wrapText="1"/>
      <protection/>
    </xf>
    <xf numFmtId="40" fontId="12" fillId="34" borderId="15" xfId="60" applyNumberFormat="1" applyFont="1" applyFill="1" applyBorder="1" applyAlignment="1">
      <alignment horizontal="center" vertical="center" wrapText="1"/>
      <protection/>
    </xf>
    <xf numFmtId="40" fontId="12" fillId="40" borderId="16" xfId="47" applyNumberFormat="1" applyFont="1" applyFill="1" applyBorder="1" applyAlignment="1">
      <alignment horizontal="center" vertical="center" wrapText="1"/>
      <protection/>
    </xf>
    <xf numFmtId="0" fontId="12" fillId="34" borderId="0" xfId="60" applyFont="1" applyFill="1" applyBorder="1" applyAlignment="1">
      <alignment horizontal="center" vertical="center" wrapText="1"/>
      <protection/>
    </xf>
    <xf numFmtId="0" fontId="12" fillId="34" borderId="14" xfId="60" applyFont="1" applyFill="1" applyBorder="1" applyAlignment="1">
      <alignment horizontal="left" vertical="center" wrapText="1"/>
      <protection/>
    </xf>
    <xf numFmtId="2" fontId="12" fillId="39" borderId="15" xfId="60" applyNumberFormat="1" applyFont="1" applyFill="1" applyBorder="1" applyAlignment="1">
      <alignment horizontal="center" vertical="center" wrapText="1"/>
      <protection/>
    </xf>
    <xf numFmtId="49" fontId="12" fillId="38" borderId="0" xfId="60" applyNumberFormat="1" applyFont="1" applyFill="1" applyBorder="1" applyAlignment="1">
      <alignment horizontal="center" vertical="center" wrapText="1"/>
      <protection/>
    </xf>
    <xf numFmtId="49" fontId="12" fillId="43" borderId="0" xfId="60" applyNumberFormat="1" applyFont="1" applyFill="1" applyBorder="1" applyAlignment="1">
      <alignment horizontal="center" vertical="center" wrapText="1"/>
      <protection/>
    </xf>
    <xf numFmtId="40" fontId="12" fillId="43" borderId="15" xfId="60" applyNumberFormat="1" applyFont="1" applyFill="1" applyBorder="1" applyAlignment="1">
      <alignment horizontal="center" vertical="center" wrapText="1"/>
      <protection/>
    </xf>
    <xf numFmtId="40" fontId="12" fillId="38" borderId="15" xfId="60" applyNumberFormat="1" applyFont="1" applyFill="1" applyBorder="1" applyAlignment="1">
      <alignment horizontal="center" vertical="center" wrapText="1"/>
      <protection/>
    </xf>
    <xf numFmtId="2" fontId="12" fillId="43" borderId="15" xfId="60" applyNumberFormat="1" applyFont="1" applyFill="1" applyBorder="1" applyAlignment="1">
      <alignment horizontal="center" vertical="center" wrapText="1"/>
      <protection/>
    </xf>
    <xf numFmtId="2" fontId="12" fillId="38" borderId="15" xfId="60" applyNumberFormat="1" applyFont="1" applyFill="1" applyBorder="1" applyAlignment="1">
      <alignment horizontal="center" vertical="center" wrapText="1"/>
      <protection/>
    </xf>
    <xf numFmtId="2" fontId="75" fillId="39" borderId="16" xfId="60" applyNumberFormat="1" applyFont="1" applyFill="1" applyBorder="1" applyAlignment="1">
      <alignment horizontal="center" vertical="center" wrapText="1"/>
      <protection/>
    </xf>
    <xf numFmtId="40" fontId="75" fillId="38" borderId="16" xfId="60" applyNumberFormat="1" applyFont="1" applyFill="1" applyBorder="1" applyAlignment="1">
      <alignment horizontal="center" vertical="center" wrapText="1"/>
      <protection/>
    </xf>
    <xf numFmtId="2" fontId="12" fillId="39" borderId="17" xfId="60" applyNumberFormat="1" applyFont="1" applyFill="1" applyBorder="1" applyAlignment="1">
      <alignment horizontal="center" vertical="center" wrapText="1"/>
      <protection/>
    </xf>
    <xf numFmtId="2" fontId="75" fillId="39" borderId="0" xfId="60" applyNumberFormat="1" applyFont="1" applyFill="1" applyBorder="1" applyAlignment="1">
      <alignment horizontal="center" vertical="center" wrapText="1"/>
      <protection/>
    </xf>
    <xf numFmtId="0" fontId="12" fillId="34" borderId="0" xfId="60" applyFont="1" applyFill="1" applyBorder="1" applyAlignment="1">
      <alignment horizontal="left" vertical="center" wrapText="1"/>
      <protection/>
    </xf>
    <xf numFmtId="2" fontId="12" fillId="34" borderId="17" xfId="60" applyNumberFormat="1" applyFont="1" applyFill="1" applyBorder="1" applyAlignment="1">
      <alignment horizontal="center" vertical="center" wrapText="1"/>
      <protection/>
    </xf>
    <xf numFmtId="49" fontId="12" fillId="0" borderId="18" xfId="60" applyNumberFormat="1" applyFont="1" applyBorder="1" applyAlignment="1">
      <alignment horizontal="center" vertical="center" wrapText="1"/>
      <protection/>
    </xf>
    <xf numFmtId="49" fontId="12" fillId="0" borderId="19" xfId="60" applyNumberFormat="1" applyFont="1" applyBorder="1" applyAlignment="1">
      <alignment horizontal="center" vertical="center" wrapText="1"/>
      <protection/>
    </xf>
    <xf numFmtId="40" fontId="12" fillId="0" borderId="20" xfId="60" applyNumberFormat="1" applyFont="1" applyBorder="1" applyAlignment="1">
      <alignment horizontal="center" vertical="center" wrapText="1"/>
      <protection/>
    </xf>
    <xf numFmtId="40" fontId="75" fillId="0" borderId="20" xfId="60" applyNumberFormat="1" applyFont="1" applyBorder="1" applyAlignment="1">
      <alignment horizontal="center" vertical="center" wrapText="1"/>
      <protection/>
    </xf>
    <xf numFmtId="40" fontId="76" fillId="44" borderId="10" xfId="47" applyNumberFormat="1" applyFont="1" applyFill="1" applyBorder="1" applyAlignment="1">
      <alignment horizontal="center" vertical="center" wrapText="1"/>
      <protection/>
    </xf>
    <xf numFmtId="40" fontId="76" fillId="44" borderId="21" xfId="47" applyNumberFormat="1" applyFont="1" applyFill="1" applyBorder="1" applyAlignment="1">
      <alignment horizontal="center" vertical="center" wrapText="1"/>
      <protection/>
    </xf>
    <xf numFmtId="40" fontId="76" fillId="44" borderId="16" xfId="47" applyNumberFormat="1" applyFont="1" applyFill="1" applyBorder="1" applyAlignment="1">
      <alignment horizontal="center" vertical="center" wrapText="1"/>
      <protection/>
    </xf>
    <xf numFmtId="0" fontId="76" fillId="45" borderId="16" xfId="60" applyFont="1" applyFill="1" applyBorder="1" applyAlignment="1">
      <alignment horizontal="center" vertical="center" wrapText="1"/>
      <protection/>
    </xf>
    <xf numFmtId="40" fontId="76" fillId="45" borderId="15" xfId="60" applyNumberFormat="1" applyFont="1" applyFill="1" applyBorder="1" applyAlignment="1">
      <alignment horizontal="center" vertical="center" wrapText="1"/>
      <protection/>
    </xf>
    <xf numFmtId="40" fontId="76" fillId="45" borderId="16" xfId="60" applyNumberFormat="1" applyFont="1" applyFill="1" applyBorder="1" applyAlignment="1">
      <alignment horizontal="center" vertical="center" wrapText="1"/>
      <protection/>
    </xf>
    <xf numFmtId="40" fontId="76" fillId="46" borderId="22" xfId="60" applyNumberFormat="1" applyFont="1" applyFill="1" applyBorder="1" applyAlignment="1">
      <alignment horizontal="center" vertical="center" wrapText="1"/>
      <protection/>
    </xf>
    <xf numFmtId="40" fontId="76" fillId="46" borderId="21" xfId="60" applyNumberFormat="1" applyFont="1" applyFill="1" applyBorder="1" applyAlignment="1">
      <alignment horizontal="center" vertical="center" wrapText="1"/>
      <protection/>
    </xf>
    <xf numFmtId="0" fontId="12" fillId="47" borderId="0" xfId="47" applyFont="1" applyFill="1" applyBorder="1" applyAlignment="1">
      <alignment horizontal="center" vertical="center" wrapText="1"/>
      <protection/>
    </xf>
    <xf numFmtId="40" fontId="12" fillId="47" borderId="16" xfId="47" applyNumberFormat="1" applyFont="1" applyFill="1" applyBorder="1" applyAlignment="1">
      <alignment horizontal="center" vertical="center" wrapText="1"/>
      <protection/>
    </xf>
    <xf numFmtId="0" fontId="12" fillId="47" borderId="0" xfId="59" applyFont="1" applyFill="1" applyBorder="1" applyAlignment="1">
      <alignment horizontal="center" vertical="center" wrapText="1"/>
      <protection/>
    </xf>
    <xf numFmtId="40" fontId="12" fillId="47" borderId="15" xfId="59" applyNumberFormat="1" applyFont="1" applyFill="1" applyBorder="1" applyAlignment="1">
      <alignment horizontal="center" vertical="center" wrapText="1"/>
      <protection/>
    </xf>
    <xf numFmtId="40" fontId="12" fillId="47" borderId="16" xfId="59" applyNumberFormat="1" applyFont="1" applyFill="1" applyBorder="1" applyAlignment="1">
      <alignment horizontal="center" vertical="center" wrapText="1"/>
      <protection/>
    </xf>
    <xf numFmtId="0" fontId="12" fillId="47" borderId="0" xfId="58" applyFont="1" applyFill="1" applyBorder="1" applyAlignment="1">
      <alignment horizontal="center" vertical="center" wrapText="1"/>
      <protection/>
    </xf>
    <xf numFmtId="2" fontId="12" fillId="48" borderId="15" xfId="47" applyNumberFormat="1" applyFont="1" applyFill="1" applyBorder="1" applyAlignment="1">
      <alignment horizontal="center" vertical="center" wrapText="1"/>
      <protection/>
    </xf>
    <xf numFmtId="2" fontId="18" fillId="48" borderId="16" xfId="47" applyNumberFormat="1" applyFont="1" applyFill="1" applyBorder="1" applyAlignment="1">
      <alignment horizontal="center" vertical="center" wrapText="1"/>
      <protection/>
    </xf>
    <xf numFmtId="0" fontId="12" fillId="49" borderId="0" xfId="58" applyFont="1" applyFill="1" applyBorder="1" applyAlignment="1">
      <alignment horizontal="center" vertical="center" wrapText="1"/>
      <protection/>
    </xf>
    <xf numFmtId="2" fontId="12" fillId="49" borderId="15" xfId="47" applyNumberFormat="1" applyFont="1" applyFill="1" applyBorder="1" applyAlignment="1">
      <alignment horizontal="center" vertical="center" wrapText="1"/>
      <protection/>
    </xf>
    <xf numFmtId="2" fontId="12" fillId="49" borderId="16" xfId="47" applyNumberFormat="1" applyFont="1" applyFill="1" applyBorder="1" applyAlignment="1">
      <alignment horizontal="center" vertical="center" wrapText="1"/>
      <protection/>
    </xf>
    <xf numFmtId="49" fontId="12" fillId="49" borderId="0" xfId="58" applyNumberFormat="1" applyFont="1" applyFill="1" applyBorder="1" applyAlignment="1">
      <alignment horizontal="center" vertical="center" wrapText="1"/>
      <protection/>
    </xf>
    <xf numFmtId="2" fontId="18" fillId="49" borderId="16" xfId="47" applyNumberFormat="1" applyFont="1" applyFill="1" applyBorder="1" applyAlignment="1">
      <alignment horizontal="center" vertical="center" wrapText="1"/>
      <protection/>
    </xf>
    <xf numFmtId="49" fontId="12" fillId="47" borderId="0" xfId="58" applyNumberFormat="1" applyFont="1" applyFill="1" applyBorder="1" applyAlignment="1">
      <alignment horizontal="center" vertical="center" wrapText="1"/>
      <protection/>
    </xf>
    <xf numFmtId="2" fontId="12" fillId="47" borderId="15" xfId="58" applyNumberFormat="1" applyFont="1" applyFill="1" applyBorder="1" applyAlignment="1">
      <alignment horizontal="center" vertical="center" wrapText="1"/>
      <protection/>
    </xf>
    <xf numFmtId="2" fontId="12" fillId="47" borderId="16" xfId="58" applyNumberFormat="1" applyFont="1" applyFill="1" applyBorder="1" applyAlignment="1">
      <alignment horizontal="center" vertical="center" wrapText="1"/>
      <protection/>
    </xf>
    <xf numFmtId="0" fontId="12" fillId="47" borderId="0" xfId="60" applyFont="1" applyFill="1" applyBorder="1" applyAlignment="1">
      <alignment horizontal="center" vertical="center" wrapText="1"/>
      <protection/>
    </xf>
    <xf numFmtId="40" fontId="12" fillId="47" borderId="15" xfId="60" applyNumberFormat="1" applyFont="1" applyFill="1" applyBorder="1" applyAlignment="1">
      <alignment horizontal="center" vertical="center" wrapText="1"/>
      <protection/>
    </xf>
    <xf numFmtId="40" fontId="12" fillId="47" borderId="16" xfId="60" applyNumberFormat="1" applyFont="1" applyFill="1" applyBorder="1" applyAlignment="1">
      <alignment horizontal="center" vertical="center" wrapText="1"/>
      <protection/>
    </xf>
    <xf numFmtId="0" fontId="12" fillId="49" borderId="0" xfId="60" applyFont="1" applyFill="1" applyBorder="1" applyAlignment="1">
      <alignment horizontal="center" vertical="center" wrapText="1"/>
      <protection/>
    </xf>
    <xf numFmtId="2" fontId="12" fillId="49" borderId="15" xfId="60" applyNumberFormat="1" applyFont="1" applyFill="1" applyBorder="1" applyAlignment="1">
      <alignment horizontal="center" vertical="center" wrapText="1"/>
      <protection/>
    </xf>
    <xf numFmtId="2" fontId="18" fillId="49" borderId="16" xfId="60" applyNumberFormat="1" applyFont="1" applyFill="1" applyBorder="1" applyAlignment="1">
      <alignment horizontal="center" vertical="center" wrapText="1"/>
      <protection/>
    </xf>
    <xf numFmtId="49" fontId="12" fillId="50" borderId="0" xfId="60" applyNumberFormat="1" applyFont="1" applyFill="1" applyBorder="1" applyAlignment="1">
      <alignment horizontal="center" vertical="center" wrapText="1"/>
      <protection/>
    </xf>
    <xf numFmtId="40" fontId="12" fillId="50" borderId="15" xfId="60" applyNumberFormat="1" applyFont="1" applyFill="1" applyBorder="1" applyAlignment="1">
      <alignment horizontal="center" vertical="center" wrapText="1"/>
      <protection/>
    </xf>
    <xf numFmtId="40" fontId="12" fillId="50" borderId="16" xfId="60" applyNumberFormat="1" applyFont="1" applyFill="1" applyBorder="1" applyAlignment="1">
      <alignment horizontal="center" vertical="center" wrapText="1"/>
      <protection/>
    </xf>
    <xf numFmtId="0" fontId="12" fillId="51" borderId="0" xfId="47" applyFont="1" applyFill="1" applyBorder="1" applyAlignment="1">
      <alignment horizontal="center" vertical="center" wrapText="1"/>
      <protection/>
    </xf>
    <xf numFmtId="2" fontId="12" fillId="51" borderId="15" xfId="47" applyNumberFormat="1" applyFont="1" applyFill="1" applyBorder="1" applyAlignment="1">
      <alignment horizontal="center" vertical="center" wrapText="1"/>
      <protection/>
    </xf>
    <xf numFmtId="2" fontId="18" fillId="51" borderId="16" xfId="47" applyNumberFormat="1" applyFont="1" applyFill="1" applyBorder="1" applyAlignment="1">
      <alignment horizontal="center" vertical="center" wrapText="1"/>
      <protection/>
    </xf>
    <xf numFmtId="49" fontId="12" fillId="51" borderId="0" xfId="47" applyNumberFormat="1" applyFont="1" applyFill="1" applyBorder="1" applyAlignment="1">
      <alignment horizontal="center" vertical="center" wrapText="1"/>
      <protection/>
    </xf>
    <xf numFmtId="2" fontId="12" fillId="51" borderId="16" xfId="47" applyNumberFormat="1" applyFont="1" applyFill="1" applyBorder="1" applyAlignment="1">
      <alignment horizontal="center" vertical="center" wrapText="1"/>
      <protection/>
    </xf>
    <xf numFmtId="0" fontId="12" fillId="51" borderId="0" xfId="59" applyFont="1" applyFill="1" applyBorder="1" applyAlignment="1">
      <alignment horizontal="center" vertical="center" wrapText="1"/>
      <protection/>
    </xf>
    <xf numFmtId="0" fontId="12" fillId="51" borderId="0" xfId="60" applyFont="1" applyFill="1" applyBorder="1" applyAlignment="1">
      <alignment horizontal="center" vertical="center" wrapText="1"/>
      <protection/>
    </xf>
    <xf numFmtId="2" fontId="12" fillId="51" borderId="15" xfId="60" applyNumberFormat="1" applyFont="1" applyFill="1" applyBorder="1" applyAlignment="1">
      <alignment horizontal="center" vertical="center" wrapText="1"/>
      <protection/>
    </xf>
    <xf numFmtId="2" fontId="12" fillId="51" borderId="16" xfId="60" applyNumberFormat="1" applyFont="1" applyFill="1" applyBorder="1" applyAlignment="1">
      <alignment horizontal="center" vertical="center" wrapText="1"/>
      <protection/>
    </xf>
    <xf numFmtId="49" fontId="12" fillId="38" borderId="0" xfId="47" applyNumberFormat="1" applyFont="1" applyFill="1" applyBorder="1" applyAlignment="1">
      <alignment horizontal="center" vertical="center" wrapText="1"/>
      <protection/>
    </xf>
    <xf numFmtId="40" fontId="12" fillId="38" borderId="15" xfId="47" applyNumberFormat="1" applyFont="1" applyFill="1" applyBorder="1" applyAlignment="1">
      <alignment horizontal="center" vertical="center" wrapText="1"/>
      <protection/>
    </xf>
    <xf numFmtId="0" fontId="12" fillId="38" borderId="0" xfId="47" applyFont="1" applyFill="1" applyBorder="1" applyAlignment="1">
      <alignment horizontal="center" vertical="center" wrapText="1"/>
      <protection/>
    </xf>
    <xf numFmtId="40" fontId="12" fillId="38" borderId="15" xfId="59" applyNumberFormat="1" applyFont="1" applyFill="1" applyBorder="1" applyAlignment="1">
      <alignment horizontal="center" vertical="center" wrapText="1"/>
      <protection/>
    </xf>
    <xf numFmtId="40" fontId="12" fillId="38" borderId="16" xfId="59" applyNumberFormat="1" applyFont="1" applyFill="1" applyBorder="1" applyAlignment="1">
      <alignment horizontal="center" vertical="center" wrapText="1"/>
      <protection/>
    </xf>
    <xf numFmtId="0" fontId="12" fillId="39" borderId="0" xfId="47" applyFont="1" applyFill="1" applyBorder="1" applyAlignment="1">
      <alignment horizontal="center" vertical="center" wrapText="1"/>
      <protection/>
    </xf>
    <xf numFmtId="40" fontId="12" fillId="39" borderId="16" xfId="47" applyNumberFormat="1" applyFont="1" applyFill="1" applyBorder="1" applyAlignment="1">
      <alignment horizontal="center" vertical="center" wrapText="1"/>
      <protection/>
    </xf>
    <xf numFmtId="0" fontId="12" fillId="38" borderId="0" xfId="58" applyFont="1" applyFill="1" applyBorder="1" applyAlignment="1">
      <alignment horizontal="center" vertical="center" wrapText="1"/>
      <protection/>
    </xf>
    <xf numFmtId="40" fontId="12" fillId="38" borderId="15" xfId="58" applyNumberFormat="1" applyFont="1" applyFill="1" applyBorder="1" applyAlignment="1">
      <alignment horizontal="center" vertical="center" wrapText="1"/>
      <protection/>
    </xf>
    <xf numFmtId="40" fontId="19" fillId="38" borderId="16" xfId="58" applyNumberFormat="1" applyFont="1" applyFill="1" applyBorder="1" applyAlignment="1">
      <alignment horizontal="center" vertical="center" wrapText="1"/>
      <protection/>
    </xf>
    <xf numFmtId="2" fontId="12" fillId="38" borderId="15" xfId="58" applyNumberFormat="1" applyFont="1" applyFill="1" applyBorder="1" applyAlignment="1">
      <alignment horizontal="center" vertical="center" wrapText="1"/>
      <protection/>
    </xf>
    <xf numFmtId="40" fontId="18" fillId="38" borderId="16" xfId="58" applyNumberFormat="1" applyFont="1" applyFill="1" applyBorder="1" applyAlignment="1">
      <alignment horizontal="center" vertical="center" wrapText="1"/>
      <protection/>
    </xf>
    <xf numFmtId="0" fontId="12" fillId="38" borderId="0" xfId="60" applyFont="1" applyFill="1" applyBorder="1" applyAlignment="1">
      <alignment horizontal="center" vertical="center" wrapText="1"/>
      <protection/>
    </xf>
    <xf numFmtId="49" fontId="12" fillId="36" borderId="0" xfId="47" applyNumberFormat="1" applyFont="1" applyFill="1" applyBorder="1" applyAlignment="1">
      <alignment horizontal="left" vertical="center" wrapText="1"/>
      <protection/>
    </xf>
    <xf numFmtId="49" fontId="12" fillId="36" borderId="14" xfId="47" applyNumberFormat="1" applyFont="1" applyFill="1" applyBorder="1" applyAlignment="1">
      <alignment horizontal="left" vertical="center" wrapText="1"/>
      <protection/>
    </xf>
    <xf numFmtId="40" fontId="12" fillId="36" borderId="15" xfId="59" applyNumberFormat="1" applyFont="1" applyFill="1" applyBorder="1" applyAlignment="1">
      <alignment horizontal="center" vertical="center" wrapText="1"/>
      <protection/>
    </xf>
    <xf numFmtId="49" fontId="12" fillId="36" borderId="0" xfId="59" applyNumberFormat="1" applyFont="1" applyFill="1" applyBorder="1" applyAlignment="1">
      <alignment horizontal="center" vertical="center" wrapText="1"/>
      <protection/>
    </xf>
    <xf numFmtId="0" fontId="12" fillId="36" borderId="0" xfId="59" applyFont="1" applyFill="1" applyBorder="1" applyAlignment="1">
      <alignment horizontal="left" vertical="center" wrapText="1"/>
      <protection/>
    </xf>
    <xf numFmtId="0" fontId="12" fillId="36" borderId="14" xfId="59" applyFont="1" applyFill="1" applyBorder="1" applyAlignment="1">
      <alignment horizontal="left" vertical="center" wrapText="1"/>
      <protection/>
    </xf>
    <xf numFmtId="49" fontId="12" fillId="36" borderId="0" xfId="59" applyNumberFormat="1" applyFont="1" applyFill="1" applyBorder="1" applyAlignment="1">
      <alignment horizontal="left" vertical="center" wrapText="1"/>
      <protection/>
    </xf>
    <xf numFmtId="0" fontId="12" fillId="36" borderId="0" xfId="58" applyFont="1" applyFill="1" applyBorder="1" applyAlignment="1">
      <alignment horizontal="center" vertical="center" wrapText="1"/>
      <protection/>
    </xf>
    <xf numFmtId="0" fontId="12" fillId="36" borderId="0" xfId="58" applyFont="1" applyFill="1" applyBorder="1" applyAlignment="1">
      <alignment horizontal="left" vertical="center" wrapText="1"/>
      <protection/>
    </xf>
    <xf numFmtId="49" fontId="12" fillId="36" borderId="0" xfId="58" applyNumberFormat="1" applyFont="1" applyFill="1" applyBorder="1" applyAlignment="1">
      <alignment horizontal="left" vertical="center" wrapText="1"/>
      <protection/>
    </xf>
    <xf numFmtId="40" fontId="18" fillId="36" borderId="16" xfId="58" applyNumberFormat="1" applyFont="1" applyFill="1" applyBorder="1" applyAlignment="1">
      <alignment horizontal="center" vertical="center" wrapText="1"/>
      <protection/>
    </xf>
    <xf numFmtId="40" fontId="18" fillId="34" borderId="16" xfId="58" applyNumberFormat="1" applyFont="1" applyFill="1" applyBorder="1" applyAlignment="1">
      <alignment horizontal="center" vertical="center" wrapText="1"/>
      <protection/>
    </xf>
    <xf numFmtId="49" fontId="12" fillId="36" borderId="0" xfId="60" applyNumberFormat="1" applyFont="1" applyFill="1" applyBorder="1" applyAlignment="1">
      <alignment horizontal="center" vertical="center" wrapText="1"/>
      <protection/>
    </xf>
    <xf numFmtId="49" fontId="12" fillId="36" borderId="0" xfId="60" applyNumberFormat="1" applyFont="1" applyFill="1" applyBorder="1" applyAlignment="1">
      <alignment horizontal="left" vertical="center" wrapText="1"/>
      <protection/>
    </xf>
    <xf numFmtId="40" fontId="12" fillId="36" borderId="15" xfId="60" applyNumberFormat="1" applyFont="1" applyFill="1" applyBorder="1" applyAlignment="1">
      <alignment horizontal="center" vertical="center" wrapText="1"/>
      <protection/>
    </xf>
    <xf numFmtId="0" fontId="12" fillId="36" borderId="0" xfId="60" applyFont="1" applyFill="1" applyBorder="1" applyAlignment="1">
      <alignment horizontal="center" vertical="center" wrapText="1"/>
      <protection/>
    </xf>
    <xf numFmtId="49" fontId="12" fillId="36" borderId="14" xfId="60" applyNumberFormat="1" applyFont="1" applyFill="1" applyBorder="1" applyAlignment="1">
      <alignment horizontal="left" vertical="center" wrapText="1"/>
      <protection/>
    </xf>
    <xf numFmtId="2" fontId="12" fillId="47" borderId="15" xfId="47" applyNumberFormat="1" applyFont="1" applyFill="1" applyBorder="1" applyAlignment="1">
      <alignment horizontal="center" vertical="center" wrapText="1"/>
      <protection/>
    </xf>
    <xf numFmtId="49" fontId="2" fillId="0" borderId="14" xfId="47" applyNumberFormat="1" applyFont="1" applyFill="1" applyBorder="1" applyAlignment="1">
      <alignment horizontal="left" vertical="center" wrapText="1"/>
      <protection/>
    </xf>
    <xf numFmtId="49" fontId="2" fillId="0" borderId="0" xfId="47" applyNumberFormat="1" applyFont="1" applyFill="1" applyBorder="1" applyAlignment="1">
      <alignment horizontal="left" vertical="center" wrapText="1"/>
      <protection/>
    </xf>
    <xf numFmtId="49" fontId="2" fillId="0" borderId="0" xfId="47" applyNumberFormat="1" applyFont="1" applyBorder="1" applyAlignment="1">
      <alignment horizontal="center" vertical="center" wrapText="1"/>
      <protection/>
    </xf>
    <xf numFmtId="49" fontId="2" fillId="0" borderId="23" xfId="47" applyNumberFormat="1" applyFont="1" applyFill="1" applyBorder="1" applyAlignment="1">
      <alignment horizontal="left" vertical="center" wrapText="1"/>
      <protection/>
    </xf>
    <xf numFmtId="49" fontId="2" fillId="0" borderId="16" xfId="47" applyNumberFormat="1" applyFont="1" applyFill="1" applyBorder="1" applyAlignment="1">
      <alignment horizontal="left" vertical="center" wrapText="1"/>
      <protection/>
    </xf>
    <xf numFmtId="0" fontId="2" fillId="0" borderId="23" xfId="47" applyFont="1" applyFill="1" applyBorder="1" applyAlignment="1">
      <alignment vertical="center" wrapText="1"/>
      <protection/>
    </xf>
    <xf numFmtId="0" fontId="2" fillId="0" borderId="0" xfId="47" applyFont="1" applyFill="1" applyBorder="1" applyAlignment="1">
      <alignment horizontal="left" vertical="center" wrapText="1"/>
      <protection/>
    </xf>
    <xf numFmtId="0" fontId="2" fillId="0" borderId="24" xfId="47" applyFont="1" applyFill="1" applyBorder="1" applyAlignment="1">
      <alignment horizontal="left" vertical="center" wrapText="1"/>
      <protection/>
    </xf>
    <xf numFmtId="0" fontId="2" fillId="0" borderId="25" xfId="47" applyFont="1" applyBorder="1" applyAlignment="1">
      <alignment horizontal="left" vertical="center" wrapText="1"/>
      <protection/>
    </xf>
    <xf numFmtId="0" fontId="2" fillId="0" borderId="26" xfId="47" applyFont="1" applyFill="1" applyBorder="1" applyAlignment="1">
      <alignment horizontal="left" vertical="center" wrapText="1"/>
      <protection/>
    </xf>
    <xf numFmtId="0" fontId="2" fillId="0" borderId="27" xfId="47" applyFont="1" applyBorder="1" applyAlignment="1">
      <alignment horizontal="left" vertical="center" wrapText="1"/>
      <protection/>
    </xf>
    <xf numFmtId="0" fontId="2" fillId="0" borderId="28" xfId="47" applyFont="1" applyBorder="1" applyAlignment="1">
      <alignment horizontal="left" vertical="center" wrapText="1"/>
      <protection/>
    </xf>
    <xf numFmtId="0" fontId="2" fillId="0" borderId="29" xfId="47" applyFont="1" applyBorder="1" applyAlignment="1">
      <alignment horizontal="left" vertical="center" wrapText="1"/>
      <protection/>
    </xf>
    <xf numFmtId="49" fontId="2" fillId="0" borderId="0" xfId="47" applyNumberFormat="1" applyFont="1" applyBorder="1" applyAlignment="1">
      <alignment horizontal="left" vertical="center" wrapText="1"/>
      <protection/>
    </xf>
    <xf numFmtId="49" fontId="2" fillId="0" borderId="30" xfId="47" applyNumberFormat="1" applyFont="1" applyBorder="1" applyAlignment="1">
      <alignment horizontal="left" vertical="center" wrapText="1"/>
      <protection/>
    </xf>
    <xf numFmtId="49" fontId="2" fillId="0" borderId="31" xfId="47" applyNumberFormat="1" applyFont="1" applyFill="1" applyBorder="1" applyAlignment="1">
      <alignment horizontal="left" vertical="center" wrapText="1"/>
      <protection/>
    </xf>
    <xf numFmtId="49" fontId="2" fillId="0" borderId="32" xfId="47" applyNumberFormat="1" applyFont="1" applyBorder="1" applyAlignment="1">
      <alignment horizontal="left" vertical="center" wrapText="1"/>
      <protection/>
    </xf>
    <xf numFmtId="49" fontId="2" fillId="0" borderId="33" xfId="47" applyNumberFormat="1" applyFont="1" applyBorder="1" applyAlignment="1">
      <alignment horizontal="left" vertical="center" wrapText="1"/>
      <protection/>
    </xf>
    <xf numFmtId="49" fontId="2" fillId="0" borderId="34" xfId="47" applyNumberFormat="1" applyFont="1" applyBorder="1" applyAlignment="1">
      <alignment horizontal="left" vertical="center" wrapText="1"/>
      <protection/>
    </xf>
    <xf numFmtId="2" fontId="2" fillId="0" borderId="14" xfId="47" applyNumberFormat="1" applyFont="1" applyFill="1" applyBorder="1" applyAlignment="1">
      <alignment horizontal="left" vertical="center" wrapText="1"/>
      <protection/>
    </xf>
    <xf numFmtId="49" fontId="2" fillId="0" borderId="14" xfId="47" applyNumberFormat="1" applyFont="1" applyBorder="1" applyAlignment="1">
      <alignment horizontal="left" vertical="center" wrapText="1"/>
      <protection/>
    </xf>
    <xf numFmtId="0" fontId="2" fillId="0" borderId="16" xfId="47" applyFont="1" applyBorder="1" applyAlignment="1">
      <alignment horizontal="center" vertical="center" wrapText="1"/>
      <protection/>
    </xf>
    <xf numFmtId="0" fontId="2" fillId="0" borderId="0" xfId="47" applyFont="1" applyBorder="1" applyAlignment="1">
      <alignment horizontal="center" vertical="center" wrapText="1"/>
      <protection/>
    </xf>
    <xf numFmtId="49" fontId="2" fillId="0" borderId="16" xfId="47" applyNumberFormat="1" applyFont="1" applyBorder="1" applyAlignment="1">
      <alignment horizontal="center" vertical="center" wrapText="1"/>
      <protection/>
    </xf>
    <xf numFmtId="49" fontId="2" fillId="0" borderId="0" xfId="47" applyNumberFormat="1" applyFont="1" applyFill="1" applyBorder="1" applyAlignment="1">
      <alignment horizontal="center" vertical="center" wrapText="1"/>
      <protection/>
    </xf>
    <xf numFmtId="40" fontId="2" fillId="0" borderId="15" xfId="47" applyNumberFormat="1" applyFont="1" applyFill="1" applyBorder="1" applyAlignment="1">
      <alignment horizontal="center" vertical="center" wrapText="1"/>
      <protection/>
    </xf>
    <xf numFmtId="40" fontId="2" fillId="0" borderId="16" xfId="47" applyNumberFormat="1" applyFont="1" applyFill="1" applyBorder="1" applyAlignment="1">
      <alignment horizontal="center" vertical="center" wrapText="1"/>
      <protection/>
    </xf>
    <xf numFmtId="0" fontId="2" fillId="0" borderId="16" xfId="47" applyNumberFormat="1" applyFont="1" applyBorder="1" applyAlignment="1">
      <alignment horizontal="center" vertical="center" wrapText="1"/>
      <protection/>
    </xf>
    <xf numFmtId="0" fontId="2" fillId="0" borderId="0" xfId="47" applyNumberFormat="1" applyFont="1" applyBorder="1" applyAlignment="1">
      <alignment horizontal="center" vertical="center" wrapText="1"/>
      <protection/>
    </xf>
    <xf numFmtId="0" fontId="2" fillId="0" borderId="0" xfId="47" applyNumberFormat="1" applyFont="1" applyFill="1" applyBorder="1" applyAlignment="1">
      <alignment horizontal="center" vertical="center" wrapText="1"/>
      <protection/>
    </xf>
    <xf numFmtId="0" fontId="2" fillId="0" borderId="14" xfId="47" applyNumberFormat="1" applyFont="1" applyFill="1" applyBorder="1" applyAlignment="1">
      <alignment horizontal="left" vertical="center" wrapText="1"/>
      <protection/>
    </xf>
    <xf numFmtId="0" fontId="2" fillId="0" borderId="15" xfId="47" applyNumberFormat="1" applyFont="1" applyFill="1" applyBorder="1" applyAlignment="1">
      <alignment horizontal="center" vertical="center" wrapText="1"/>
      <protection/>
    </xf>
    <xf numFmtId="0" fontId="2" fillId="0" borderId="16" xfId="47" applyNumberFormat="1" applyFont="1" applyFill="1" applyBorder="1" applyAlignment="1">
      <alignment horizontal="center" vertical="center" wrapText="1"/>
      <protection/>
    </xf>
    <xf numFmtId="0" fontId="2" fillId="0" borderId="0" xfId="47" applyNumberFormat="1" applyFont="1" applyFill="1" applyBorder="1" applyAlignment="1">
      <alignment horizontal="left" vertical="center" wrapText="1"/>
      <protection/>
    </xf>
    <xf numFmtId="49" fontId="2" fillId="0" borderId="16" xfId="47" applyNumberFormat="1" applyFont="1" applyFill="1" applyBorder="1" applyAlignment="1">
      <alignment horizontal="center" vertical="center" wrapText="1"/>
      <protection/>
    </xf>
    <xf numFmtId="0" fontId="2" fillId="0" borderId="16" xfId="47" applyNumberFormat="1" applyFont="1" applyBorder="1" applyAlignment="1">
      <alignment vertical="center" wrapText="1"/>
      <protection/>
    </xf>
    <xf numFmtId="0" fontId="2" fillId="0" borderId="0" xfId="47" applyNumberFormat="1" applyFont="1" applyBorder="1" applyAlignment="1">
      <alignment vertical="center" wrapText="1"/>
      <protection/>
    </xf>
    <xf numFmtId="0" fontId="2" fillId="0" borderId="0" xfId="47" applyNumberFormat="1" applyFont="1" applyFill="1" applyBorder="1" applyAlignment="1">
      <alignment vertical="center" wrapText="1"/>
      <protection/>
    </xf>
    <xf numFmtId="0" fontId="2" fillId="0" borderId="15" xfId="47" applyNumberFormat="1" applyFont="1" applyFill="1" applyBorder="1" applyAlignment="1">
      <alignment vertical="center" wrapText="1"/>
      <protection/>
    </xf>
    <xf numFmtId="0" fontId="2" fillId="0" borderId="16" xfId="47" applyNumberFormat="1" applyFont="1" applyFill="1" applyBorder="1" applyAlignment="1">
      <alignment vertical="center" wrapText="1"/>
      <protection/>
    </xf>
    <xf numFmtId="49" fontId="2" fillId="0" borderId="16" xfId="47" applyNumberFormat="1" applyFont="1" applyBorder="1" applyAlignment="1">
      <alignment vertical="center" wrapText="1"/>
      <protection/>
    </xf>
    <xf numFmtId="49" fontId="2" fillId="0" borderId="0" xfId="47" applyNumberFormat="1" applyFont="1" applyBorder="1" applyAlignment="1">
      <alignment vertical="center" wrapText="1"/>
      <protection/>
    </xf>
    <xf numFmtId="49" fontId="2" fillId="0" borderId="14" xfId="47" applyNumberFormat="1" applyFont="1" applyFill="1" applyBorder="1" applyAlignment="1">
      <alignment vertical="center" wrapText="1"/>
      <protection/>
    </xf>
    <xf numFmtId="40" fontId="2" fillId="0" borderId="15" xfId="47" applyNumberFormat="1" applyFont="1" applyBorder="1" applyAlignment="1">
      <alignment vertical="center" wrapText="1"/>
      <protection/>
    </xf>
    <xf numFmtId="40" fontId="2" fillId="0" borderId="16" xfId="47" applyNumberFormat="1" applyFont="1" applyBorder="1" applyAlignment="1">
      <alignment vertical="center" wrapText="1"/>
      <protection/>
    </xf>
    <xf numFmtId="40" fontId="2" fillId="0" borderId="15" xfId="47" applyNumberFormat="1" applyFont="1" applyBorder="1" applyAlignment="1">
      <alignment horizontal="center" vertical="center" wrapText="1"/>
      <protection/>
    </xf>
    <xf numFmtId="40" fontId="2" fillId="0" borderId="16" xfId="47" applyNumberFormat="1" applyFont="1" applyBorder="1" applyAlignment="1">
      <alignment horizontal="center" vertical="center" wrapText="1"/>
      <protection/>
    </xf>
    <xf numFmtId="40" fontId="24" fillId="0" borderId="16" xfId="47" applyNumberFormat="1" applyFont="1" applyBorder="1" applyAlignment="1">
      <alignment horizontal="center" vertical="center" wrapText="1"/>
      <protection/>
    </xf>
    <xf numFmtId="40" fontId="23" fillId="0" borderId="16" xfId="47" applyNumberFormat="1" applyFont="1" applyBorder="1" applyAlignment="1">
      <alignment horizontal="center" vertical="center" wrapText="1"/>
      <protection/>
    </xf>
    <xf numFmtId="49" fontId="2" fillId="0" borderId="35" xfId="47" applyNumberFormat="1" applyFont="1" applyFill="1" applyBorder="1" applyAlignment="1">
      <alignment horizontal="left" vertical="center"/>
      <protection/>
    </xf>
    <xf numFmtId="49" fontId="2" fillId="0" borderId="36" xfId="47" applyNumberFormat="1" applyFont="1" applyBorder="1" applyAlignment="1">
      <alignment horizontal="left" vertical="center" wrapText="1"/>
      <protection/>
    </xf>
    <xf numFmtId="49" fontId="2" fillId="0" borderId="37" xfId="47" applyNumberFormat="1" applyFont="1" applyBorder="1" applyAlignment="1">
      <alignment horizontal="left" vertical="center" wrapText="1"/>
      <protection/>
    </xf>
    <xf numFmtId="49" fontId="2" fillId="0" borderId="35" xfId="47" applyNumberFormat="1" applyFont="1" applyFill="1" applyBorder="1" applyAlignment="1">
      <alignment horizontal="left" vertical="center" wrapText="1"/>
      <protection/>
    </xf>
    <xf numFmtId="49" fontId="21" fillId="0" borderId="36" xfId="47" applyNumberFormat="1" applyFont="1" applyBorder="1" applyAlignment="1">
      <alignment horizontal="left" vertical="center" wrapText="1"/>
      <protection/>
    </xf>
    <xf numFmtId="49" fontId="21" fillId="0" borderId="37" xfId="47" applyNumberFormat="1" applyFont="1" applyBorder="1" applyAlignment="1">
      <alignment horizontal="left" vertical="center" wrapText="1"/>
      <protection/>
    </xf>
    <xf numFmtId="49" fontId="2" fillId="0" borderId="26" xfId="47" applyNumberFormat="1" applyFont="1" applyFill="1" applyBorder="1" applyAlignment="1">
      <alignment horizontal="left" vertical="center" wrapText="1"/>
      <protection/>
    </xf>
    <xf numFmtId="49" fontId="2" fillId="0" borderId="27" xfId="47" applyNumberFormat="1" applyFont="1" applyBorder="1" applyAlignment="1">
      <alignment horizontal="left" vertical="center" wrapText="1"/>
      <protection/>
    </xf>
    <xf numFmtId="49" fontId="2" fillId="0" borderId="29" xfId="47" applyNumberFormat="1" applyFont="1" applyBorder="1" applyAlignment="1">
      <alignment horizontal="left" vertical="center" wrapText="1"/>
      <protection/>
    </xf>
    <xf numFmtId="40" fontId="21" fillId="0" borderId="16" xfId="47" applyNumberFormat="1" applyFont="1" applyFill="1" applyBorder="1" applyAlignment="1">
      <alignment horizontal="center" vertical="center" wrapText="1"/>
      <protection/>
    </xf>
    <xf numFmtId="0" fontId="2" fillId="0" borderId="35" xfId="47" applyFont="1" applyFill="1" applyBorder="1" applyAlignment="1">
      <alignment horizontal="left" vertical="center" wrapText="1"/>
      <protection/>
    </xf>
    <xf numFmtId="0" fontId="2" fillId="0" borderId="36" xfId="47" applyFont="1" applyBorder="1" applyAlignment="1">
      <alignment horizontal="left" vertical="center" wrapText="1"/>
      <protection/>
    </xf>
    <xf numFmtId="0" fontId="2" fillId="0" borderId="37" xfId="47" applyFont="1" applyBorder="1" applyAlignment="1">
      <alignment horizontal="left" vertical="center" wrapText="1"/>
      <protection/>
    </xf>
    <xf numFmtId="0" fontId="2" fillId="52" borderId="0" xfId="47" applyFont="1" applyFill="1" applyBorder="1" applyAlignment="1">
      <alignment horizontal="center" vertical="center" wrapText="1"/>
      <protection/>
    </xf>
    <xf numFmtId="0" fontId="2" fillId="0" borderId="0" xfId="47" applyFont="1" applyBorder="1" applyAlignment="1">
      <alignment horizontal="left" vertical="center" wrapText="1"/>
      <protection/>
    </xf>
    <xf numFmtId="0" fontId="21" fillId="0" borderId="26" xfId="47" applyFont="1" applyFill="1" applyBorder="1" applyAlignment="1">
      <alignment horizontal="left" vertical="center" wrapText="1"/>
      <protection/>
    </xf>
    <xf numFmtId="0" fontId="21" fillId="0" borderId="27" xfId="47" applyFont="1" applyBorder="1" applyAlignment="1">
      <alignment horizontal="left" vertical="center" wrapText="1"/>
      <protection/>
    </xf>
    <xf numFmtId="0" fontId="23" fillId="0" borderId="27" xfId="47" applyFont="1" applyBorder="1" applyAlignment="1">
      <alignment horizontal="left" vertical="center" wrapText="1"/>
      <protection/>
    </xf>
    <xf numFmtId="0" fontId="23" fillId="0" borderId="29" xfId="47" applyFont="1" applyBorder="1" applyAlignment="1">
      <alignment horizontal="left" vertical="center" wrapText="1"/>
      <protection/>
    </xf>
    <xf numFmtId="0" fontId="21" fillId="0" borderId="35" xfId="47" applyFont="1" applyFill="1" applyBorder="1" applyAlignment="1">
      <alignment horizontal="left" vertical="center" wrapText="1"/>
      <protection/>
    </xf>
    <xf numFmtId="0" fontId="21" fillId="0" borderId="36" xfId="47" applyFont="1" applyBorder="1" applyAlignment="1">
      <alignment horizontal="left" vertical="center" wrapText="1"/>
      <protection/>
    </xf>
    <xf numFmtId="0" fontId="23" fillId="0" borderId="36" xfId="47" applyFont="1" applyBorder="1" applyAlignment="1">
      <alignment horizontal="left" vertical="center" wrapText="1"/>
      <protection/>
    </xf>
    <xf numFmtId="0" fontId="21" fillId="0" borderId="37" xfId="47" applyFont="1" applyBorder="1" applyAlignment="1">
      <alignment horizontal="left" vertical="center" wrapText="1"/>
      <protection/>
    </xf>
    <xf numFmtId="0" fontId="2" fillId="0" borderId="0" xfId="47" applyFont="1" applyFill="1" applyBorder="1" applyAlignment="1">
      <alignment horizontal="center" vertical="center" wrapText="1"/>
      <protection/>
    </xf>
    <xf numFmtId="2" fontId="2" fillId="0" borderId="0" xfId="47" applyNumberFormat="1" applyFont="1" applyFill="1" applyBorder="1" applyAlignment="1">
      <alignment horizontal="left" vertical="center" wrapText="1"/>
      <protection/>
    </xf>
    <xf numFmtId="0" fontId="2" fillId="0" borderId="35" xfId="47" applyFont="1" applyFill="1" applyBorder="1" applyAlignment="1">
      <alignment vertical="center" wrapText="1"/>
      <protection/>
    </xf>
    <xf numFmtId="0" fontId="2" fillId="0" borderId="36" xfId="47" applyFont="1" applyBorder="1" applyAlignment="1">
      <alignment vertical="center" wrapText="1"/>
      <protection/>
    </xf>
    <xf numFmtId="0" fontId="2" fillId="0" borderId="16" xfId="59" applyFont="1" applyFill="1" applyBorder="1" applyAlignment="1">
      <alignment horizontal="center" vertical="center" wrapText="1"/>
      <protection/>
    </xf>
    <xf numFmtId="0" fontId="2" fillId="0" borderId="16" xfId="59" applyFont="1" applyBorder="1" applyAlignment="1">
      <alignment horizontal="center" vertical="center" wrapText="1"/>
      <protection/>
    </xf>
    <xf numFmtId="0" fontId="2" fillId="0" borderId="0" xfId="59" applyFont="1" applyBorder="1" applyAlignment="1">
      <alignment horizontal="center" vertical="center" wrapText="1"/>
      <protection/>
    </xf>
    <xf numFmtId="0" fontId="2" fillId="0" borderId="0" xfId="59" applyFont="1" applyBorder="1" applyAlignment="1">
      <alignment vertical="center" wrapText="1"/>
      <protection/>
    </xf>
    <xf numFmtId="49" fontId="2" fillId="0" borderId="0" xfId="59" applyNumberFormat="1" applyFont="1" applyBorder="1" applyAlignment="1">
      <alignment horizontal="center" vertical="center" wrapText="1"/>
      <protection/>
    </xf>
    <xf numFmtId="49" fontId="2" fillId="0" borderId="0" xfId="59" applyNumberFormat="1" applyFont="1" applyBorder="1" applyAlignment="1">
      <alignment horizontal="left" vertical="center" wrapText="1"/>
      <protection/>
    </xf>
    <xf numFmtId="40" fontId="2" fillId="0" borderId="15" xfId="59" applyNumberFormat="1" applyFont="1" applyBorder="1" applyAlignment="1">
      <alignment horizontal="center" vertical="center" wrapText="1"/>
      <protection/>
    </xf>
    <xf numFmtId="40" fontId="2" fillId="0" borderId="16" xfId="59" applyNumberFormat="1" applyFont="1" applyBorder="1" applyAlignment="1">
      <alignment horizontal="center" vertical="center" wrapText="1"/>
      <protection/>
    </xf>
    <xf numFmtId="0" fontId="2" fillId="0" borderId="0" xfId="59" applyFont="1" applyFill="1" applyBorder="1" applyAlignment="1">
      <alignment horizontal="center" vertical="center" wrapText="1"/>
      <protection/>
    </xf>
    <xf numFmtId="49" fontId="2" fillId="0" borderId="0" xfId="59" applyNumberFormat="1" applyFont="1" applyFill="1" applyBorder="1" applyAlignment="1">
      <alignment horizontal="left" vertical="center" wrapText="1"/>
      <protection/>
    </xf>
    <xf numFmtId="40" fontId="2" fillId="0" borderId="15" xfId="59" applyNumberFormat="1" applyFont="1" applyFill="1" applyBorder="1" applyAlignment="1">
      <alignment horizontal="center" vertical="center" wrapText="1"/>
      <protection/>
    </xf>
    <xf numFmtId="40" fontId="2" fillId="0" borderId="16" xfId="59" applyNumberFormat="1" applyFont="1" applyFill="1" applyBorder="1" applyAlignment="1">
      <alignment horizontal="center" vertical="center" wrapText="1"/>
      <protection/>
    </xf>
    <xf numFmtId="0" fontId="2" fillId="0" borderId="14" xfId="59" applyFont="1" applyFill="1" applyBorder="1" applyAlignment="1">
      <alignment horizontal="left" vertical="center" wrapText="1"/>
      <protection/>
    </xf>
    <xf numFmtId="0" fontId="2" fillId="0" borderId="0" xfId="59" applyFont="1" applyBorder="1" applyAlignment="1">
      <alignment horizontal="left" vertical="center" wrapText="1"/>
      <protection/>
    </xf>
    <xf numFmtId="0" fontId="3" fillId="0" borderId="23" xfId="47" applyFont="1" applyFill="1" applyBorder="1" applyAlignment="1">
      <alignment vertical="center" wrapText="1"/>
      <protection/>
    </xf>
    <xf numFmtId="0" fontId="3" fillId="0" borderId="32" xfId="47" applyFont="1" applyFill="1" applyBorder="1" applyAlignment="1">
      <alignment vertical="center" wrapText="1"/>
      <protection/>
    </xf>
    <xf numFmtId="49" fontId="2" fillId="0" borderId="14" xfId="59" applyNumberFormat="1" applyFont="1" applyFill="1" applyBorder="1" applyAlignment="1">
      <alignment horizontal="left" vertical="center" wrapText="1"/>
      <protection/>
    </xf>
    <xf numFmtId="0" fontId="2" fillId="0" borderId="14" xfId="47" applyFont="1" applyFill="1" applyBorder="1" applyAlignment="1">
      <alignment horizontal="left" vertical="center" wrapText="1"/>
      <protection/>
    </xf>
    <xf numFmtId="0" fontId="2" fillId="0" borderId="14" xfId="59" applyFont="1" applyBorder="1" applyAlignment="1">
      <alignment horizontal="left" vertical="center" wrapText="1"/>
      <protection/>
    </xf>
    <xf numFmtId="0" fontId="2" fillId="0" borderId="30" xfId="47" applyFont="1" applyBorder="1" applyAlignment="1">
      <alignment horizontal="left" vertical="center" wrapText="1"/>
      <protection/>
    </xf>
    <xf numFmtId="0" fontId="2" fillId="0" borderId="32" xfId="47" applyFont="1" applyBorder="1" applyAlignment="1">
      <alignment horizontal="left" vertical="center" wrapText="1"/>
      <protection/>
    </xf>
    <xf numFmtId="0" fontId="2" fillId="52" borderId="14" xfId="47" applyFont="1" applyFill="1" applyBorder="1" applyAlignment="1">
      <alignment horizontal="left" vertical="center" wrapText="1"/>
      <protection/>
    </xf>
    <xf numFmtId="0" fontId="2" fillId="0" borderId="14" xfId="47" applyFont="1" applyBorder="1" applyAlignment="1">
      <alignment horizontal="left" vertical="center" wrapText="1"/>
      <protection/>
    </xf>
    <xf numFmtId="0" fontId="3" fillId="0" borderId="36" xfId="47" applyFont="1" applyBorder="1" applyAlignment="1">
      <alignment vertical="center" wrapText="1"/>
      <protection/>
    </xf>
    <xf numFmtId="0" fontId="3" fillId="0" borderId="37" xfId="47" applyFont="1" applyBorder="1" applyAlignment="1">
      <alignment vertical="center" wrapText="1"/>
      <protection/>
    </xf>
    <xf numFmtId="0" fontId="3" fillId="0" borderId="35" xfId="47" applyFont="1" applyFill="1" applyBorder="1" applyAlignment="1">
      <alignment vertical="center" wrapText="1"/>
      <protection/>
    </xf>
    <xf numFmtId="0" fontId="3" fillId="0" borderId="26" xfId="47" applyFont="1" applyFill="1" applyBorder="1" applyAlignment="1">
      <alignment vertical="center" wrapText="1"/>
      <protection/>
    </xf>
    <xf numFmtId="0" fontId="3" fillId="0" borderId="29" xfId="47" applyFont="1" applyFill="1" applyBorder="1" applyAlignment="1">
      <alignment vertical="center" wrapText="1"/>
      <protection/>
    </xf>
    <xf numFmtId="0" fontId="3" fillId="0" borderId="30" xfId="47" applyFont="1" applyFill="1" applyBorder="1" applyAlignment="1">
      <alignment vertical="center" wrapText="1"/>
      <protection/>
    </xf>
    <xf numFmtId="0" fontId="2" fillId="0" borderId="0" xfId="59" applyFont="1" applyFill="1" applyBorder="1" applyAlignment="1">
      <alignment horizontal="left" vertical="center" wrapText="1"/>
      <protection/>
    </xf>
    <xf numFmtId="0" fontId="3" fillId="0" borderId="27" xfId="47" applyFont="1" applyFill="1" applyBorder="1" applyAlignment="1">
      <alignment vertical="center" wrapText="1"/>
      <protection/>
    </xf>
    <xf numFmtId="0" fontId="3" fillId="0" borderId="23" xfId="47" applyFont="1" applyFill="1" applyBorder="1" applyAlignment="1">
      <alignment vertical="center"/>
      <protection/>
    </xf>
    <xf numFmtId="0" fontId="3" fillId="0" borderId="30" xfId="47" applyFont="1" applyBorder="1" applyAlignment="1">
      <alignment vertical="center"/>
      <protection/>
    </xf>
    <xf numFmtId="0" fontId="3" fillId="0" borderId="32" xfId="47" applyFont="1" applyBorder="1" applyAlignment="1">
      <alignment vertical="center"/>
      <protection/>
    </xf>
    <xf numFmtId="0" fontId="3" fillId="0" borderId="35" xfId="47" applyFont="1" applyFill="1" applyBorder="1" applyAlignment="1">
      <alignment vertical="center"/>
      <protection/>
    </xf>
    <xf numFmtId="0" fontId="3" fillId="0" borderId="36" xfId="47" applyFont="1" applyBorder="1" applyAlignment="1">
      <alignment vertical="center"/>
      <protection/>
    </xf>
    <xf numFmtId="0" fontId="3" fillId="0" borderId="37" xfId="47" applyFont="1" applyBorder="1" applyAlignment="1">
      <alignment vertical="center"/>
      <protection/>
    </xf>
    <xf numFmtId="0" fontId="12" fillId="47" borderId="0" xfId="47" applyNumberFormat="1" applyFont="1" applyFill="1" applyBorder="1" applyAlignment="1">
      <alignment horizontal="center" vertical="center" wrapText="1"/>
      <protection/>
    </xf>
    <xf numFmtId="40" fontId="12" fillId="47" borderId="15" xfId="47" applyNumberFormat="1" applyFont="1" applyFill="1" applyBorder="1" applyAlignment="1">
      <alignment horizontal="center" vertical="center" wrapText="1"/>
      <protection/>
    </xf>
    <xf numFmtId="0" fontId="3" fillId="0" borderId="26" xfId="47" applyFont="1" applyFill="1" applyBorder="1" applyAlignment="1">
      <alignment vertical="center"/>
      <protection/>
    </xf>
    <xf numFmtId="0" fontId="3" fillId="0" borderId="27" xfId="47" applyFont="1" applyBorder="1" applyAlignment="1">
      <alignment vertical="center"/>
      <protection/>
    </xf>
    <xf numFmtId="0" fontId="3" fillId="0" borderId="29" xfId="47" applyFont="1" applyBorder="1" applyAlignment="1">
      <alignment vertical="center"/>
      <protection/>
    </xf>
    <xf numFmtId="2" fontId="2" fillId="0" borderId="14" xfId="47" applyNumberFormat="1" applyFont="1" applyBorder="1" applyAlignment="1">
      <alignment horizontal="left" vertical="center" wrapText="1"/>
      <protection/>
    </xf>
    <xf numFmtId="2" fontId="2" fillId="52" borderId="14" xfId="47" applyNumberFormat="1" applyFont="1" applyFill="1" applyBorder="1" applyAlignment="1">
      <alignment horizontal="left" vertical="center" wrapText="1"/>
      <protection/>
    </xf>
    <xf numFmtId="8" fontId="2" fillId="0" borderId="16" xfId="47" applyNumberFormat="1" applyFont="1" applyBorder="1" applyAlignment="1" applyProtection="1">
      <alignment horizontal="center" vertical="center" wrapText="1"/>
      <protection/>
    </xf>
    <xf numFmtId="0" fontId="2" fillId="0" borderId="16" xfId="58" applyFont="1" applyBorder="1" applyAlignment="1">
      <alignment horizontal="center" vertical="center" wrapText="1"/>
      <protection/>
    </xf>
    <xf numFmtId="0" fontId="2" fillId="0" borderId="0" xfId="58" applyFont="1" applyBorder="1" applyAlignment="1">
      <alignment horizontal="center" vertical="center" wrapText="1"/>
      <protection/>
    </xf>
    <xf numFmtId="0" fontId="2" fillId="0" borderId="0" xfId="58" applyFont="1" applyBorder="1" applyAlignment="1">
      <alignment horizontal="left" vertical="center" wrapText="1"/>
      <protection/>
    </xf>
    <xf numFmtId="40" fontId="2" fillId="0" borderId="15" xfId="58" applyNumberFormat="1" applyFont="1" applyBorder="1" applyAlignment="1">
      <alignment horizontal="center" vertical="center" wrapText="1"/>
      <protection/>
    </xf>
    <xf numFmtId="40" fontId="23" fillId="0" borderId="16" xfId="58" applyNumberFormat="1" applyFont="1" applyBorder="1" applyAlignment="1">
      <alignment horizontal="center" vertical="center" wrapText="1"/>
      <protection/>
    </xf>
    <xf numFmtId="0" fontId="76" fillId="45" borderId="16" xfId="58" applyFont="1" applyFill="1" applyBorder="1" applyAlignment="1">
      <alignment horizontal="center" vertical="center" wrapText="1"/>
      <protection/>
    </xf>
    <xf numFmtId="40" fontId="76" fillId="46" borderId="15" xfId="47" applyNumberFormat="1" applyFont="1" applyFill="1" applyBorder="1" applyAlignment="1">
      <alignment horizontal="center" vertical="center" wrapText="1"/>
      <protection/>
    </xf>
    <xf numFmtId="40" fontId="76" fillId="46" borderId="16" xfId="47" applyNumberFormat="1" applyFont="1" applyFill="1" applyBorder="1" applyAlignment="1">
      <alignment horizontal="center" vertical="center" wrapText="1"/>
      <protection/>
    </xf>
    <xf numFmtId="0" fontId="2" fillId="0" borderId="14" xfId="58" applyFont="1" applyFill="1" applyBorder="1" applyAlignment="1">
      <alignment horizontal="left" vertical="center" wrapText="1"/>
      <protection/>
    </xf>
    <xf numFmtId="40" fontId="2" fillId="0" borderId="16" xfId="58" applyNumberFormat="1" applyFont="1" applyBorder="1" applyAlignment="1">
      <alignment horizontal="center" vertical="center" wrapText="1"/>
      <protection/>
    </xf>
    <xf numFmtId="0" fontId="3" fillId="0" borderId="35" xfId="47" applyNumberFormat="1" applyFont="1" applyFill="1" applyBorder="1" applyAlignment="1">
      <alignment vertical="center"/>
      <protection/>
    </xf>
    <xf numFmtId="0" fontId="2" fillId="52" borderId="14" xfId="58" applyFont="1" applyFill="1" applyBorder="1" applyAlignment="1">
      <alignment horizontal="left" vertical="center" wrapText="1"/>
      <protection/>
    </xf>
    <xf numFmtId="0" fontId="2" fillId="0" borderId="14" xfId="58" applyFont="1" applyBorder="1" applyAlignment="1">
      <alignment horizontal="left" vertical="center" wrapText="1"/>
      <protection/>
    </xf>
    <xf numFmtId="0" fontId="3" fillId="0" borderId="35" xfId="47" applyNumberFormat="1" applyFont="1" applyFill="1" applyBorder="1" applyAlignment="1">
      <alignment vertical="center" wrapText="1"/>
      <protection/>
    </xf>
    <xf numFmtId="0" fontId="32" fillId="0" borderId="37" xfId="47" applyFont="1" applyBorder="1" applyAlignment="1">
      <alignment vertical="center" wrapText="1"/>
      <protection/>
    </xf>
    <xf numFmtId="0" fontId="2" fillId="0" borderId="0" xfId="58" applyFont="1" applyFill="1" applyBorder="1" applyAlignment="1">
      <alignment horizontal="left" vertical="center" wrapText="1"/>
      <protection/>
    </xf>
    <xf numFmtId="0" fontId="2" fillId="0" borderId="0" xfId="58" applyFont="1" applyFill="1" applyBorder="1" applyAlignment="1">
      <alignment horizontal="center" vertical="center" wrapText="1"/>
      <protection/>
    </xf>
    <xf numFmtId="2" fontId="2" fillId="0" borderId="15" xfId="47" applyNumberFormat="1" applyFont="1" applyBorder="1" applyAlignment="1">
      <alignment horizontal="center" vertical="center" wrapText="1"/>
      <protection/>
    </xf>
    <xf numFmtId="2" fontId="2" fillId="0" borderId="16" xfId="47" applyNumberFormat="1" applyFont="1" applyBorder="1" applyAlignment="1">
      <alignment horizontal="center" vertical="center" wrapText="1"/>
      <protection/>
    </xf>
    <xf numFmtId="49" fontId="2" fillId="0" borderId="0" xfId="60" applyNumberFormat="1" applyFont="1" applyFill="1" applyBorder="1" applyAlignment="1">
      <alignment horizontal="center" vertical="center" wrapText="1"/>
      <protection/>
    </xf>
    <xf numFmtId="0" fontId="2" fillId="0" borderId="15" xfId="47" applyFont="1" applyBorder="1" applyAlignment="1">
      <alignment horizontal="center" vertical="center" wrapText="1"/>
      <protection/>
    </xf>
    <xf numFmtId="49" fontId="2" fillId="0" borderId="16" xfId="58" applyNumberFormat="1" applyFont="1" applyBorder="1" applyAlignment="1">
      <alignment horizontal="center" vertical="center" wrapText="1"/>
      <protection/>
    </xf>
    <xf numFmtId="49" fontId="2" fillId="0" borderId="0" xfId="58" applyNumberFormat="1" applyFont="1" applyBorder="1" applyAlignment="1">
      <alignment horizontal="center" vertical="center" wrapText="1"/>
      <protection/>
    </xf>
    <xf numFmtId="49" fontId="2" fillId="0" borderId="0" xfId="58" applyNumberFormat="1" applyFont="1" applyBorder="1" applyAlignment="1">
      <alignment horizontal="left" vertical="center" wrapText="1"/>
      <protection/>
    </xf>
    <xf numFmtId="49" fontId="2" fillId="0" borderId="0" xfId="58" applyNumberFormat="1" applyFont="1" applyFill="1" applyBorder="1" applyAlignment="1">
      <alignment horizontal="left" vertical="center" wrapText="1"/>
      <protection/>
    </xf>
    <xf numFmtId="40" fontId="2" fillId="0" borderId="15" xfId="58" applyNumberFormat="1" applyFont="1" applyFill="1" applyBorder="1" applyAlignment="1">
      <alignment horizontal="center" vertical="center" wrapText="1"/>
      <protection/>
    </xf>
    <xf numFmtId="40" fontId="23" fillId="0" borderId="16" xfId="58" applyNumberFormat="1" applyFont="1" applyFill="1" applyBorder="1" applyAlignment="1">
      <alignment horizontal="center" vertical="center" wrapText="1"/>
      <protection/>
    </xf>
    <xf numFmtId="2" fontId="18" fillId="48" borderId="15" xfId="47" applyNumberFormat="1" applyFont="1" applyFill="1" applyBorder="1" applyAlignment="1">
      <alignment horizontal="center" vertical="center" wrapText="1"/>
      <protection/>
    </xf>
    <xf numFmtId="40" fontId="18" fillId="38" borderId="15" xfId="58" applyNumberFormat="1" applyFont="1" applyFill="1" applyBorder="1" applyAlignment="1">
      <alignment horizontal="center" vertical="center" wrapText="1"/>
      <protection/>
    </xf>
    <xf numFmtId="0" fontId="2" fillId="0" borderId="35" xfId="47" applyNumberFormat="1" applyFont="1" applyFill="1" applyBorder="1" applyAlignment="1">
      <alignment horizontal="left" vertical="center" wrapText="1"/>
      <protection/>
    </xf>
    <xf numFmtId="0" fontId="2" fillId="0" borderId="26" xfId="47" applyNumberFormat="1" applyFont="1" applyFill="1" applyBorder="1" applyAlignment="1">
      <alignment horizontal="left" vertical="center" wrapText="1"/>
      <protection/>
    </xf>
    <xf numFmtId="49" fontId="2" fillId="0" borderId="0" xfId="58" applyNumberFormat="1" applyFont="1" applyFill="1" applyBorder="1" applyAlignment="1">
      <alignment horizontal="center" vertical="center" wrapText="1"/>
      <protection/>
    </xf>
    <xf numFmtId="0" fontId="32" fillId="0" borderId="36" xfId="47" applyFont="1" applyBorder="1" applyAlignment="1">
      <alignment vertical="center" wrapText="1"/>
      <protection/>
    </xf>
    <xf numFmtId="49" fontId="2" fillId="0" borderId="16" xfId="58" applyNumberFormat="1" applyFont="1" applyFill="1" applyBorder="1" applyAlignment="1">
      <alignment horizontal="center" vertical="center" wrapText="1"/>
      <protection/>
    </xf>
    <xf numFmtId="49" fontId="2" fillId="0" borderId="14" xfId="58" applyNumberFormat="1" applyFont="1" applyFill="1" applyBorder="1" applyAlignment="1">
      <alignment horizontal="left" vertical="center" wrapText="1"/>
      <protection/>
    </xf>
    <xf numFmtId="0" fontId="32" fillId="0" borderId="35" xfId="47" applyNumberFormat="1" applyFont="1" applyFill="1" applyBorder="1" applyAlignment="1">
      <alignment vertical="center" wrapText="1"/>
      <protection/>
    </xf>
    <xf numFmtId="0" fontId="0" fillId="0" borderId="36" xfId="47" applyFont="1" applyBorder="1" applyAlignment="1">
      <alignment vertical="center"/>
      <protection/>
    </xf>
    <xf numFmtId="49" fontId="12" fillId="34" borderId="0" xfId="58" applyNumberFormat="1" applyFont="1" applyFill="1" applyBorder="1" applyAlignment="1">
      <alignment horizontal="left" vertical="center" wrapText="1"/>
      <protection/>
    </xf>
    <xf numFmtId="49" fontId="2" fillId="0" borderId="14" xfId="58" applyNumberFormat="1" applyFont="1" applyBorder="1" applyAlignment="1">
      <alignment horizontal="left" vertical="center" wrapText="1"/>
      <protection/>
    </xf>
    <xf numFmtId="2" fontId="2" fillId="0" borderId="15" xfId="47" applyNumberFormat="1" applyFont="1" applyFill="1" applyBorder="1" applyAlignment="1">
      <alignment horizontal="center" vertical="center" wrapText="1"/>
      <protection/>
    </xf>
    <xf numFmtId="2" fontId="2" fillId="0" borderId="16" xfId="47" applyNumberFormat="1" applyFont="1" applyFill="1" applyBorder="1" applyAlignment="1">
      <alignment horizontal="center" vertical="center" wrapText="1"/>
      <protection/>
    </xf>
    <xf numFmtId="40" fontId="2" fillId="0" borderId="16" xfId="58" applyNumberFormat="1" applyFont="1" applyFill="1" applyBorder="1" applyAlignment="1">
      <alignment horizontal="center" vertical="center" wrapText="1"/>
      <protection/>
    </xf>
    <xf numFmtId="0" fontId="2" fillId="0" borderId="35" xfId="47" applyNumberFormat="1" applyFont="1" applyFill="1" applyBorder="1" applyAlignment="1">
      <alignment vertical="center" wrapText="1"/>
      <protection/>
    </xf>
    <xf numFmtId="0" fontId="2" fillId="0" borderId="37" xfId="47" applyFont="1" applyBorder="1" applyAlignment="1">
      <alignment vertical="center" wrapText="1"/>
      <protection/>
    </xf>
    <xf numFmtId="49" fontId="2" fillId="52" borderId="14" xfId="58" applyNumberFormat="1" applyFont="1" applyFill="1" applyBorder="1" applyAlignment="1">
      <alignment horizontal="left" vertical="center" wrapText="1"/>
      <protection/>
    </xf>
    <xf numFmtId="40" fontId="22" fillId="0" borderId="16" xfId="58" applyNumberFormat="1" applyFont="1" applyBorder="1" applyAlignment="1">
      <alignment horizontal="center" vertical="center" wrapText="1"/>
      <protection/>
    </xf>
    <xf numFmtId="2" fontId="2" fillId="52" borderId="14" xfId="58" applyNumberFormat="1" applyFont="1" applyFill="1" applyBorder="1" applyAlignment="1">
      <alignment horizontal="left" vertical="center" wrapText="1"/>
      <protection/>
    </xf>
    <xf numFmtId="0" fontId="2" fillId="52" borderId="0" xfId="58" applyFont="1" applyFill="1" applyBorder="1" applyAlignment="1">
      <alignment horizontal="center" vertical="center" wrapText="1"/>
      <protection/>
    </xf>
    <xf numFmtId="40" fontId="23" fillId="0" borderId="15" xfId="58" applyNumberFormat="1" applyFont="1" applyBorder="1" applyAlignment="1">
      <alignment horizontal="center" vertical="center" wrapText="1"/>
      <protection/>
    </xf>
    <xf numFmtId="0" fontId="2" fillId="0" borderId="0" xfId="58" applyNumberFormat="1" applyFont="1" applyFill="1" applyBorder="1" applyAlignment="1">
      <alignment horizontal="left" vertical="center" wrapText="1"/>
      <protection/>
    </xf>
    <xf numFmtId="2" fontId="2" fillId="0" borderId="15" xfId="58" applyNumberFormat="1" applyFont="1" applyFill="1" applyBorder="1" applyAlignment="1">
      <alignment horizontal="center" vertical="center" wrapText="1"/>
      <protection/>
    </xf>
    <xf numFmtId="2" fontId="23" fillId="0" borderId="16" xfId="58" applyNumberFormat="1" applyFont="1" applyFill="1" applyBorder="1" applyAlignment="1">
      <alignment horizontal="center" vertical="center" wrapText="1"/>
      <protection/>
    </xf>
    <xf numFmtId="0" fontId="2" fillId="0" borderId="14" xfId="58" applyNumberFormat="1" applyFont="1" applyFill="1" applyBorder="1" applyAlignment="1">
      <alignment horizontal="left" vertical="center" wrapText="1"/>
      <protection/>
    </xf>
    <xf numFmtId="0" fontId="2" fillId="0" borderId="16" xfId="58" applyFont="1" applyFill="1" applyBorder="1" applyAlignment="1">
      <alignment horizontal="center" vertical="center" wrapText="1"/>
      <protection/>
    </xf>
    <xf numFmtId="0" fontId="2" fillId="52" borderId="14" xfId="58" applyNumberFormat="1" applyFont="1" applyFill="1" applyBorder="1" applyAlignment="1">
      <alignment horizontal="left" vertical="center" wrapText="1"/>
      <protection/>
    </xf>
    <xf numFmtId="0" fontId="3" fillId="0" borderId="37" xfId="47" applyFont="1" applyFill="1" applyBorder="1" applyAlignment="1">
      <alignment vertical="center" wrapText="1"/>
      <protection/>
    </xf>
    <xf numFmtId="0" fontId="3" fillId="0" borderId="36" xfId="47" applyFont="1" applyFill="1" applyBorder="1" applyAlignment="1">
      <alignment vertical="center" wrapText="1"/>
      <protection/>
    </xf>
    <xf numFmtId="2" fontId="2" fillId="0" borderId="15" xfId="58" applyNumberFormat="1" applyFont="1" applyBorder="1" applyAlignment="1">
      <alignment horizontal="center" vertical="center" wrapText="1"/>
      <protection/>
    </xf>
    <xf numFmtId="2" fontId="23" fillId="0" borderId="16" xfId="58" applyNumberFormat="1" applyFont="1" applyBorder="1" applyAlignment="1">
      <alignment horizontal="center" vertical="center" wrapText="1"/>
      <protection/>
    </xf>
    <xf numFmtId="0" fontId="2" fillId="0" borderId="16" xfId="60" applyFont="1" applyBorder="1" applyAlignment="1">
      <alignment horizontal="center" vertical="center" wrapText="1"/>
      <protection/>
    </xf>
    <xf numFmtId="0" fontId="2" fillId="0" borderId="0" xfId="60" applyFont="1" applyBorder="1" applyAlignment="1">
      <alignment horizontal="center" vertical="center" wrapText="1"/>
      <protection/>
    </xf>
    <xf numFmtId="0" fontId="2" fillId="0" borderId="14" xfId="60" applyFont="1" applyFill="1" applyBorder="1" applyAlignment="1">
      <alignment horizontal="left" vertical="center" wrapText="1"/>
      <protection/>
    </xf>
    <xf numFmtId="40" fontId="2" fillId="0" borderId="15" xfId="60" applyNumberFormat="1" applyFont="1" applyBorder="1" applyAlignment="1">
      <alignment horizontal="center" vertical="center" wrapText="1"/>
      <protection/>
    </xf>
    <xf numFmtId="40" fontId="77" fillId="0" borderId="16" xfId="60" applyNumberFormat="1" applyFont="1" applyBorder="1" applyAlignment="1">
      <alignment horizontal="center" vertical="center" wrapText="1"/>
      <protection/>
    </xf>
    <xf numFmtId="0" fontId="2" fillId="0" borderId="0" xfId="60" applyFont="1" applyBorder="1" applyAlignment="1">
      <alignment horizontal="left" vertical="center" wrapText="1"/>
      <protection/>
    </xf>
    <xf numFmtId="40" fontId="77" fillId="0" borderId="16" xfId="60" applyNumberFormat="1" applyFont="1" applyFill="1" applyBorder="1" applyAlignment="1">
      <alignment horizontal="center" vertical="center" wrapText="1"/>
      <protection/>
    </xf>
    <xf numFmtId="0" fontId="2" fillId="0" borderId="0" xfId="60" applyFont="1" applyFill="1" applyBorder="1" applyAlignment="1">
      <alignment horizontal="center" vertical="center" wrapText="1"/>
      <protection/>
    </xf>
    <xf numFmtId="0" fontId="2" fillId="0" borderId="16" xfId="60" applyFont="1" applyFill="1" applyBorder="1" applyAlignment="1">
      <alignment horizontal="center" vertical="center" wrapText="1"/>
      <protection/>
    </xf>
    <xf numFmtId="40" fontId="2" fillId="0" borderId="15" xfId="60" applyNumberFormat="1" applyFont="1" applyFill="1" applyBorder="1" applyAlignment="1">
      <alignment horizontal="center" vertical="center" wrapText="1"/>
      <protection/>
    </xf>
    <xf numFmtId="0" fontId="78" fillId="0" borderId="35" xfId="47" applyFont="1" applyFill="1" applyBorder="1" applyAlignment="1">
      <alignment vertical="center" wrapText="1"/>
      <protection/>
    </xf>
    <xf numFmtId="49" fontId="2" fillId="0" borderId="14" xfId="60" applyNumberFormat="1" applyFont="1" applyFill="1" applyBorder="1" applyAlignment="1">
      <alignment horizontal="left" vertical="center" wrapText="1"/>
      <protection/>
    </xf>
    <xf numFmtId="0" fontId="3" fillId="0" borderId="38" xfId="47" applyFont="1" applyFill="1" applyBorder="1" applyAlignment="1">
      <alignment vertical="center" wrapText="1"/>
      <protection/>
    </xf>
    <xf numFmtId="0" fontId="2" fillId="52" borderId="0" xfId="60" applyFont="1" applyFill="1" applyBorder="1" applyAlignment="1">
      <alignment horizontal="center" vertical="center" wrapText="1"/>
      <protection/>
    </xf>
    <xf numFmtId="49" fontId="2" fillId="0" borderId="0" xfId="60" applyNumberFormat="1" applyFont="1" applyBorder="1" applyAlignment="1">
      <alignment horizontal="center" vertical="center" wrapText="1"/>
      <protection/>
    </xf>
    <xf numFmtId="0" fontId="2" fillId="0" borderId="14" xfId="60" applyFont="1" applyBorder="1" applyAlignment="1">
      <alignment horizontal="left" vertical="center" wrapText="1"/>
      <protection/>
    </xf>
    <xf numFmtId="0" fontId="2" fillId="52" borderId="0" xfId="60" applyFont="1" applyFill="1" applyBorder="1" applyAlignment="1">
      <alignment horizontal="left" vertical="center" wrapText="1"/>
      <protection/>
    </xf>
    <xf numFmtId="0" fontId="2" fillId="0" borderId="0" xfId="60" applyFont="1" applyFill="1" applyBorder="1" applyAlignment="1">
      <alignment horizontal="left" vertical="center" wrapText="1"/>
      <protection/>
    </xf>
    <xf numFmtId="0" fontId="78" fillId="0" borderId="35" xfId="47" applyFont="1" applyFill="1" applyBorder="1" applyAlignment="1">
      <alignment vertical="center"/>
      <protection/>
    </xf>
    <xf numFmtId="49" fontId="2" fillId="0" borderId="16" xfId="60" applyNumberFormat="1" applyFont="1" applyBorder="1" applyAlignment="1">
      <alignment horizontal="center" vertical="center" wrapText="1"/>
      <protection/>
    </xf>
    <xf numFmtId="49" fontId="2" fillId="0" borderId="16" xfId="60" applyNumberFormat="1" applyFont="1" applyFill="1" applyBorder="1" applyAlignment="1">
      <alignment horizontal="center" vertical="center" wrapText="1"/>
      <protection/>
    </xf>
    <xf numFmtId="49" fontId="2" fillId="0" borderId="0" xfId="60" applyNumberFormat="1" applyFont="1" applyBorder="1" applyAlignment="1">
      <alignment horizontal="left" vertical="center" wrapText="1"/>
      <protection/>
    </xf>
    <xf numFmtId="40" fontId="77" fillId="0" borderId="0" xfId="60" applyNumberFormat="1" applyFont="1" applyBorder="1" applyAlignment="1">
      <alignment horizontal="center" vertical="center" wrapText="1"/>
      <protection/>
    </xf>
    <xf numFmtId="0" fontId="3" fillId="0" borderId="37" xfId="0" applyFont="1" applyBorder="1" applyAlignment="1">
      <alignment horizontal="right" vertical="center"/>
    </xf>
    <xf numFmtId="49" fontId="2" fillId="52" borderId="0" xfId="60" applyNumberFormat="1" applyFont="1" applyFill="1" applyBorder="1" applyAlignment="1">
      <alignment horizontal="center" vertical="center" wrapText="1"/>
      <protection/>
    </xf>
    <xf numFmtId="2" fontId="77" fillId="0" borderId="16" xfId="47" applyNumberFormat="1" applyFont="1" applyBorder="1" applyAlignment="1">
      <alignment horizontal="center" vertical="center" wrapText="1"/>
      <protection/>
    </xf>
    <xf numFmtId="49" fontId="2" fillId="52" borderId="14" xfId="60" applyNumberFormat="1" applyFont="1" applyFill="1" applyBorder="1" applyAlignment="1">
      <alignment horizontal="left" vertical="center" wrapText="1"/>
      <protection/>
    </xf>
    <xf numFmtId="49" fontId="2" fillId="0" borderId="14" xfId="60" applyNumberFormat="1" applyFont="1" applyBorder="1" applyAlignment="1">
      <alignment horizontal="left" vertical="center" wrapText="1"/>
      <protection/>
    </xf>
    <xf numFmtId="40" fontId="2" fillId="0" borderId="16" xfId="61" applyNumberFormat="1" applyFont="1" applyFill="1" applyBorder="1" applyAlignment="1">
      <alignment horizontal="center" vertical="center" wrapText="1"/>
      <protection/>
    </xf>
    <xf numFmtId="2" fontId="2" fillId="0" borderId="15" xfId="60" applyNumberFormat="1" applyFont="1" applyBorder="1" applyAlignment="1">
      <alignment horizontal="center" vertical="center" wrapText="1"/>
      <protection/>
    </xf>
    <xf numFmtId="2" fontId="77" fillId="0" borderId="16" xfId="60" applyNumberFormat="1" applyFont="1" applyBorder="1" applyAlignment="1">
      <alignment horizontal="center" vertical="center" wrapText="1"/>
      <protection/>
    </xf>
    <xf numFmtId="2" fontId="2" fillId="0" borderId="14" xfId="60" applyNumberFormat="1" applyFont="1" applyFill="1" applyBorder="1" applyAlignment="1">
      <alignment horizontal="left" vertical="center" wrapText="1"/>
      <protection/>
    </xf>
    <xf numFmtId="0" fontId="2" fillId="52" borderId="14" xfId="60" applyFont="1" applyFill="1" applyBorder="1" applyAlignment="1">
      <alignment horizontal="left" vertical="center" wrapText="1"/>
      <protection/>
    </xf>
    <xf numFmtId="2" fontId="2" fillId="0" borderId="15" xfId="60" applyNumberFormat="1" applyFont="1" applyFill="1" applyBorder="1" applyAlignment="1">
      <alignment horizontal="center" vertical="center" wrapText="1"/>
      <protection/>
    </xf>
    <xf numFmtId="2" fontId="77" fillId="0" borderId="16" xfId="60" applyNumberFormat="1" applyFont="1" applyFill="1" applyBorder="1" applyAlignment="1">
      <alignment horizontal="center" vertical="center" wrapText="1"/>
      <protection/>
    </xf>
    <xf numFmtId="2" fontId="77" fillId="0" borderId="0" xfId="60" applyNumberFormat="1" applyFont="1" applyFill="1" applyBorder="1" applyAlignment="1">
      <alignment horizontal="center" vertical="center" wrapText="1"/>
      <protection/>
    </xf>
    <xf numFmtId="2" fontId="2" fillId="0" borderId="17" xfId="60" applyNumberFormat="1" applyFont="1" applyFill="1" applyBorder="1" applyAlignment="1">
      <alignment horizontal="center" vertical="center" wrapText="1"/>
      <protection/>
    </xf>
    <xf numFmtId="0" fontId="79" fillId="0" borderId="39" xfId="47" applyFont="1" applyFill="1" applyBorder="1" applyAlignment="1">
      <alignment vertical="center" wrapText="1"/>
      <protection/>
    </xf>
    <xf numFmtId="0" fontId="3" fillId="0" borderId="40" xfId="47" applyFont="1" applyFill="1" applyBorder="1" applyAlignment="1">
      <alignment vertical="center" wrapText="1"/>
      <protection/>
    </xf>
    <xf numFmtId="49" fontId="2" fillId="52" borderId="16" xfId="60" applyNumberFormat="1" applyFont="1" applyFill="1" applyBorder="1" applyAlignment="1">
      <alignment horizontal="center" vertical="center" wrapText="1"/>
      <protection/>
    </xf>
    <xf numFmtId="40" fontId="77" fillId="0" borderId="0" xfId="60" applyNumberFormat="1" applyFont="1" applyFill="1" applyBorder="1" applyAlignment="1">
      <alignment horizontal="center" vertical="center" wrapText="1"/>
      <protection/>
    </xf>
    <xf numFmtId="49" fontId="2" fillId="0" borderId="0" xfId="60" applyNumberFormat="1" applyFont="1" applyFill="1" applyBorder="1" applyAlignment="1">
      <alignment horizontal="left" vertical="center" wrapText="1"/>
      <protection/>
    </xf>
    <xf numFmtId="0" fontId="2" fillId="0" borderId="26" xfId="47" applyFont="1" applyFill="1" applyBorder="1" applyAlignment="1">
      <alignment vertical="center" wrapText="1"/>
      <protection/>
    </xf>
    <xf numFmtId="0" fontId="2" fillId="0" borderId="27" xfId="47" applyFont="1" applyFill="1" applyBorder="1" applyAlignment="1">
      <alignment horizontal="left" vertical="center" wrapText="1"/>
      <protection/>
    </xf>
    <xf numFmtId="0" fontId="2" fillId="0" borderId="29" xfId="47" applyFont="1" applyFill="1" applyBorder="1" applyAlignment="1">
      <alignment horizontal="left" vertical="center" wrapText="1"/>
      <protection/>
    </xf>
    <xf numFmtId="0" fontId="3" fillId="0" borderId="0" xfId="0" applyFont="1" applyBorder="1" applyAlignment="1">
      <alignment vertical="top"/>
    </xf>
    <xf numFmtId="0" fontId="3" fillId="0" borderId="0" xfId="0" applyFont="1" applyFill="1" applyBorder="1" applyAlignment="1">
      <alignment vertical="top"/>
    </xf>
    <xf numFmtId="0" fontId="5" fillId="0" borderId="0" xfId="0" applyFont="1" applyBorder="1" applyAlignment="1">
      <alignment vertical="top"/>
    </xf>
    <xf numFmtId="0" fontId="5" fillId="0" borderId="0" xfId="0" applyFont="1" applyFill="1" applyBorder="1" applyAlignment="1">
      <alignment vertical="top"/>
    </xf>
    <xf numFmtId="40" fontId="5" fillId="0" borderId="0" xfId="47" applyNumberFormat="1" applyFont="1" applyFill="1" applyBorder="1" applyAlignment="1">
      <alignment vertical="top"/>
      <protection/>
    </xf>
    <xf numFmtId="0" fontId="14" fillId="0" borderId="0" xfId="0" applyFont="1" applyFill="1" applyBorder="1" applyAlignment="1">
      <alignment vertical="top"/>
    </xf>
    <xf numFmtId="2" fontId="3" fillId="0" borderId="0" xfId="0" applyNumberFormat="1" applyFont="1" applyFill="1" applyBorder="1" applyAlignment="1">
      <alignment vertical="top"/>
    </xf>
    <xf numFmtId="40" fontId="3" fillId="0" borderId="0" xfId="47" applyNumberFormat="1" applyFont="1" applyFill="1" applyBorder="1" applyAlignment="1">
      <alignment vertical="top"/>
      <protection/>
    </xf>
    <xf numFmtId="2" fontId="5" fillId="0" borderId="0" xfId="0" applyNumberFormat="1" applyFont="1" applyBorder="1" applyAlignment="1">
      <alignment vertical="top"/>
    </xf>
    <xf numFmtId="2" fontId="3" fillId="0" borderId="0" xfId="0" applyNumberFormat="1" applyFont="1" applyBorder="1" applyAlignment="1">
      <alignment vertical="top"/>
    </xf>
    <xf numFmtId="0" fontId="80" fillId="0" borderId="0" xfId="0" applyFont="1" applyBorder="1" applyAlignment="1">
      <alignment vertical="top"/>
    </xf>
    <xf numFmtId="0" fontId="81" fillId="0" borderId="0" xfId="0" applyFont="1" applyBorder="1" applyAlignment="1">
      <alignment vertical="top"/>
    </xf>
    <xf numFmtId="0" fontId="15" fillId="0" borderId="0" xfId="0" applyFont="1" applyBorder="1" applyAlignment="1">
      <alignment vertical="top"/>
    </xf>
    <xf numFmtId="0" fontId="16" fillId="0" borderId="0" xfId="0" applyFont="1" applyBorder="1" applyAlignment="1">
      <alignment vertical="top"/>
    </xf>
    <xf numFmtId="0" fontId="82" fillId="0" borderId="0" xfId="0" applyFont="1" applyAlignment="1">
      <alignment vertical="top"/>
    </xf>
    <xf numFmtId="0" fontId="12" fillId="0" borderId="0" xfId="58" applyFont="1" applyFill="1" applyBorder="1" applyAlignment="1">
      <alignment horizontal="center" vertical="center" wrapText="1"/>
      <protection/>
    </xf>
    <xf numFmtId="49" fontId="12" fillId="0" borderId="0" xfId="58" applyNumberFormat="1" applyFont="1" applyFill="1" applyBorder="1" applyAlignment="1">
      <alignment horizontal="left" vertical="center" wrapText="1"/>
      <protection/>
    </xf>
    <xf numFmtId="40" fontId="12" fillId="0" borderId="15" xfId="58" applyNumberFormat="1" applyFont="1" applyFill="1" applyBorder="1" applyAlignment="1">
      <alignment horizontal="center" vertical="center" wrapText="1"/>
      <protection/>
    </xf>
    <xf numFmtId="40" fontId="18" fillId="0" borderId="16" xfId="58" applyNumberFormat="1" applyFont="1" applyFill="1" applyBorder="1" applyAlignment="1">
      <alignment horizontal="center" vertical="center" wrapText="1"/>
      <protection/>
    </xf>
    <xf numFmtId="49" fontId="12" fillId="53" borderId="0" xfId="47" applyNumberFormat="1" applyFont="1" applyFill="1" applyBorder="1" applyAlignment="1">
      <alignment horizontal="center" vertical="center" wrapText="1"/>
      <protection/>
    </xf>
    <xf numFmtId="2" fontId="12" fillId="53" borderId="15" xfId="47" applyNumberFormat="1" applyFont="1" applyFill="1" applyBorder="1" applyAlignment="1">
      <alignment horizontal="center" vertical="center" wrapText="1"/>
      <protection/>
    </xf>
    <xf numFmtId="40" fontId="12" fillId="53" borderId="16" xfId="47" applyNumberFormat="1" applyFont="1" applyFill="1" applyBorder="1" applyAlignment="1">
      <alignment horizontal="center" vertical="center" wrapText="1"/>
      <protection/>
    </xf>
    <xf numFmtId="49" fontId="77" fillId="53" borderId="0" xfId="47" applyNumberFormat="1" applyFont="1" applyFill="1" applyBorder="1" applyAlignment="1">
      <alignment horizontal="left" vertical="center" wrapText="1"/>
      <protection/>
    </xf>
    <xf numFmtId="0" fontId="3" fillId="0" borderId="0" xfId="47" applyNumberFormat="1" applyFont="1" applyBorder="1" applyAlignment="1">
      <alignment horizontal="center" vertical="center"/>
      <protection/>
    </xf>
    <xf numFmtId="0" fontId="3" fillId="0" borderId="0" xfId="47" applyNumberFormat="1" applyFont="1" applyFill="1" applyBorder="1" applyAlignment="1">
      <alignment horizontal="center" vertical="center"/>
      <protection/>
    </xf>
    <xf numFmtId="0" fontId="3" fillId="0" borderId="0" xfId="47" applyNumberFormat="1" applyFont="1" applyFill="1" applyBorder="1" applyAlignment="1">
      <alignment vertical="center" wrapText="1"/>
      <protection/>
    </xf>
    <xf numFmtId="0" fontId="23" fillId="0" borderId="0" xfId="47" applyNumberFormat="1" applyFont="1" applyFill="1" applyBorder="1" applyAlignment="1">
      <alignment horizontal="center" vertical="center"/>
      <protection/>
    </xf>
    <xf numFmtId="0" fontId="12" fillId="54" borderId="0" xfId="47" applyNumberFormat="1" applyFont="1" applyFill="1" applyBorder="1" applyAlignment="1">
      <alignment horizontal="center" vertical="center"/>
      <protection/>
    </xf>
    <xf numFmtId="0" fontId="12" fillId="54" borderId="0" xfId="47" applyNumberFormat="1" applyFont="1" applyFill="1" applyBorder="1" applyAlignment="1">
      <alignment vertical="center" wrapText="1"/>
      <protection/>
    </xf>
    <xf numFmtId="40" fontId="21" fillId="42" borderId="16" xfId="47" applyNumberFormat="1" applyFont="1" applyFill="1" applyBorder="1" applyAlignment="1">
      <alignment horizontal="center" vertical="center" wrapText="1"/>
      <protection/>
    </xf>
    <xf numFmtId="2" fontId="26" fillId="0" borderId="15" xfId="47" applyNumberFormat="1" applyFont="1" applyBorder="1" applyAlignment="1">
      <alignment horizontal="center" vertical="center"/>
      <protection/>
    </xf>
    <xf numFmtId="0" fontId="78" fillId="0" borderId="0" xfId="47" applyNumberFormat="1" applyFont="1" applyBorder="1" applyAlignment="1">
      <alignment horizontal="center" vertical="center"/>
      <protection/>
    </xf>
    <xf numFmtId="40" fontId="77" fillId="0" borderId="16" xfId="47" applyNumberFormat="1" applyFont="1" applyFill="1" applyBorder="1" applyAlignment="1">
      <alignment horizontal="center" vertical="center" wrapText="1"/>
      <protection/>
    </xf>
    <xf numFmtId="0" fontId="83" fillId="0" borderId="0" xfId="47" applyNumberFormat="1" applyFont="1" applyFill="1" applyBorder="1" applyAlignment="1">
      <alignment horizontal="center" vertical="center"/>
      <protection/>
    </xf>
    <xf numFmtId="40" fontId="77" fillId="0" borderId="15" xfId="58" applyNumberFormat="1" applyFont="1" applyFill="1" applyBorder="1" applyAlignment="1">
      <alignment horizontal="center" vertical="center" wrapText="1"/>
      <protection/>
    </xf>
    <xf numFmtId="40" fontId="77" fillId="0" borderId="16" xfId="58" applyNumberFormat="1" applyFont="1" applyFill="1" applyBorder="1" applyAlignment="1">
      <alignment horizontal="center" vertical="center" wrapText="1"/>
      <protection/>
    </xf>
    <xf numFmtId="0" fontId="3" fillId="0" borderId="35" xfId="47" applyFont="1" applyFill="1" applyBorder="1" applyAlignment="1">
      <alignment horizontal="left" vertical="center"/>
      <protection/>
    </xf>
    <xf numFmtId="40" fontId="77" fillId="0" borderId="15" xfId="60" applyNumberFormat="1" applyFont="1" applyFill="1" applyBorder="1" applyAlignment="1">
      <alignment horizontal="center" vertical="center" wrapText="1"/>
      <protection/>
    </xf>
    <xf numFmtId="49" fontId="77" fillId="0" borderId="0" xfId="60" applyNumberFormat="1" applyFont="1" applyFill="1" applyBorder="1" applyAlignment="1">
      <alignment horizontal="center" vertical="center" wrapText="1"/>
      <protection/>
    </xf>
    <xf numFmtId="0" fontId="12" fillId="0" borderId="16" xfId="47" applyFont="1" applyBorder="1" applyAlignment="1">
      <alignment horizontal="center" vertical="center" wrapText="1"/>
      <protection/>
    </xf>
    <xf numFmtId="49" fontId="12" fillId="0" borderId="16" xfId="47" applyNumberFormat="1" applyFont="1" applyBorder="1" applyAlignment="1">
      <alignment horizontal="center" vertical="center" wrapText="1"/>
      <protection/>
    </xf>
    <xf numFmtId="0" fontId="12" fillId="0" borderId="16" xfId="47" applyNumberFormat="1" applyFont="1" applyBorder="1" applyAlignment="1">
      <alignment horizontal="center" vertical="center" wrapText="1"/>
      <protection/>
    </xf>
    <xf numFmtId="0" fontId="12" fillId="0" borderId="16" xfId="59" applyFont="1" applyBorder="1" applyAlignment="1">
      <alignment horizontal="center" vertical="center" wrapText="1"/>
      <protection/>
    </xf>
    <xf numFmtId="0" fontId="12" fillId="39" borderId="14" xfId="47" applyFont="1" applyFill="1" applyBorder="1" applyAlignment="1">
      <alignment horizontal="left" vertical="center" wrapText="1"/>
      <protection/>
    </xf>
    <xf numFmtId="49" fontId="12" fillId="39" borderId="14" xfId="58" applyNumberFormat="1" applyFont="1" applyFill="1" applyBorder="1" applyAlignment="1">
      <alignment horizontal="left" vertical="center" wrapText="1"/>
      <protection/>
    </xf>
    <xf numFmtId="49" fontId="2" fillId="53" borderId="0" xfId="47" applyNumberFormat="1" applyFont="1" applyFill="1" applyBorder="1" applyAlignment="1">
      <alignment horizontal="left" vertical="center" wrapText="1"/>
      <protection/>
    </xf>
    <xf numFmtId="40" fontId="12" fillId="42" borderId="15" xfId="47" applyNumberFormat="1" applyFont="1" applyFill="1" applyBorder="1" applyAlignment="1">
      <alignment horizontal="center" vertical="center" wrapText="1"/>
      <protection/>
    </xf>
    <xf numFmtId="40" fontId="77" fillId="42" borderId="16" xfId="47" applyNumberFormat="1" applyFont="1" applyFill="1" applyBorder="1" applyAlignment="1">
      <alignment horizontal="center" vertical="center" wrapText="1"/>
      <protection/>
    </xf>
    <xf numFmtId="0" fontId="12" fillId="55" borderId="0" xfId="47" applyNumberFormat="1" applyFont="1" applyFill="1" applyBorder="1" applyAlignment="1">
      <alignment horizontal="center" vertical="center" wrapText="1"/>
      <protection/>
    </xf>
    <xf numFmtId="0" fontId="12" fillId="55" borderId="0" xfId="47" applyNumberFormat="1" applyFont="1" applyFill="1" applyBorder="1" applyAlignment="1">
      <alignment horizontal="left" vertical="center" wrapText="1"/>
      <protection/>
    </xf>
    <xf numFmtId="2" fontId="12" fillId="56" borderId="15" xfId="47" applyNumberFormat="1" applyFont="1" applyFill="1" applyBorder="1" applyAlignment="1">
      <alignment horizontal="center" vertical="center"/>
      <protection/>
    </xf>
    <xf numFmtId="0" fontId="2" fillId="0" borderId="0" xfId="47" applyNumberFormat="1" applyFont="1" applyFill="1" applyBorder="1" applyAlignment="1">
      <alignment horizontal="center" vertical="center"/>
      <protection/>
    </xf>
    <xf numFmtId="2" fontId="2" fillId="0" borderId="15" xfId="47" applyNumberFormat="1" applyFont="1" applyBorder="1" applyAlignment="1">
      <alignment horizontal="center" vertical="center"/>
      <protection/>
    </xf>
    <xf numFmtId="0" fontId="2" fillId="0" borderId="15" xfId="47" applyFont="1" applyFill="1" applyBorder="1" applyAlignment="1">
      <alignment horizontal="center" vertical="center" wrapText="1"/>
      <protection/>
    </xf>
    <xf numFmtId="0" fontId="2" fillId="0" borderId="16" xfId="47" applyFont="1" applyFill="1" applyBorder="1" applyAlignment="1">
      <alignment horizontal="center" vertical="center" wrapText="1"/>
      <protection/>
    </xf>
    <xf numFmtId="0" fontId="12" fillId="43" borderId="0" xfId="58" applyFont="1" applyFill="1" applyBorder="1" applyAlignment="1">
      <alignment horizontal="center" vertical="center" wrapText="1"/>
      <protection/>
    </xf>
    <xf numFmtId="40" fontId="12" fillId="43" borderId="15" xfId="58" applyNumberFormat="1" applyFont="1" applyFill="1" applyBorder="1" applyAlignment="1">
      <alignment horizontal="center" vertical="center" wrapText="1"/>
      <protection/>
    </xf>
    <xf numFmtId="40" fontId="23" fillId="43" borderId="16" xfId="58" applyNumberFormat="1" applyFont="1" applyFill="1" applyBorder="1" applyAlignment="1">
      <alignment horizontal="center" vertical="center" wrapText="1"/>
      <protection/>
    </xf>
    <xf numFmtId="49" fontId="12" fillId="40" borderId="0" xfId="58" applyNumberFormat="1" applyFont="1" applyFill="1" applyBorder="1" applyAlignment="1">
      <alignment horizontal="left" vertical="center" wrapText="1"/>
      <protection/>
    </xf>
    <xf numFmtId="40" fontId="12" fillId="40" borderId="15" xfId="58" applyNumberFormat="1" applyFont="1" applyFill="1" applyBorder="1" applyAlignment="1">
      <alignment horizontal="center" vertical="center" wrapText="1"/>
      <protection/>
    </xf>
    <xf numFmtId="40" fontId="18" fillId="40" borderId="16" xfId="58" applyNumberFormat="1" applyFont="1" applyFill="1" applyBorder="1" applyAlignment="1">
      <alignment horizontal="center" vertical="center" wrapText="1"/>
      <protection/>
    </xf>
    <xf numFmtId="0" fontId="12" fillId="42" borderId="0" xfId="60" applyFont="1" applyFill="1" applyBorder="1" applyAlignment="1">
      <alignment horizontal="center" vertical="center" wrapText="1"/>
      <protection/>
    </xf>
    <xf numFmtId="0" fontId="12" fillId="42" borderId="14" xfId="60" applyFont="1" applyFill="1" applyBorder="1" applyAlignment="1">
      <alignment horizontal="left" vertical="center" wrapText="1"/>
      <protection/>
    </xf>
    <xf numFmtId="40" fontId="12" fillId="42" borderId="15" xfId="60" applyNumberFormat="1" applyFont="1" applyFill="1" applyBorder="1" applyAlignment="1">
      <alignment horizontal="center" vertical="center" wrapText="1"/>
      <protection/>
    </xf>
    <xf numFmtId="40" fontId="77" fillId="42" borderId="16" xfId="60" applyNumberFormat="1" applyFont="1" applyFill="1" applyBorder="1" applyAlignment="1">
      <alignment horizontal="center" vertical="center" wrapText="1"/>
      <protection/>
    </xf>
    <xf numFmtId="49" fontId="12" fillId="42" borderId="0" xfId="60" applyNumberFormat="1" applyFont="1" applyFill="1" applyBorder="1" applyAlignment="1">
      <alignment horizontal="center" vertical="center" wrapText="1"/>
      <protection/>
    </xf>
    <xf numFmtId="49" fontId="12" fillId="42" borderId="14" xfId="60" applyNumberFormat="1" applyFont="1" applyFill="1" applyBorder="1" applyAlignment="1">
      <alignment horizontal="left" vertical="center" wrapText="1"/>
      <protection/>
    </xf>
    <xf numFmtId="2" fontId="12" fillId="42" borderId="16" xfId="47" applyNumberFormat="1" applyFont="1" applyFill="1" applyBorder="1" applyAlignment="1">
      <alignment horizontal="center" vertical="center" wrapText="1"/>
      <protection/>
    </xf>
    <xf numFmtId="49" fontId="12" fillId="0" borderId="0" xfId="60" applyNumberFormat="1" applyFont="1" applyFill="1" applyBorder="1" applyAlignment="1">
      <alignment horizontal="center" vertical="center" wrapText="1"/>
      <protection/>
    </xf>
    <xf numFmtId="49" fontId="3" fillId="0" borderId="41" xfId="47" applyNumberFormat="1" applyFont="1" applyBorder="1" applyAlignment="1">
      <alignment horizontal="left" vertical="center" wrapText="1"/>
      <protection/>
    </xf>
    <xf numFmtId="0" fontId="0" fillId="0" borderId="0" xfId="0" applyFill="1" applyAlignment="1">
      <alignment/>
    </xf>
    <xf numFmtId="0" fontId="0" fillId="0" borderId="0" xfId="0" applyAlignment="1">
      <alignment horizontal="center"/>
    </xf>
    <xf numFmtId="0" fontId="35" fillId="0" borderId="0" xfId="0" applyFont="1" applyFill="1" applyAlignment="1">
      <alignment/>
    </xf>
    <xf numFmtId="0" fontId="35" fillId="0" borderId="0" xfId="0" applyFont="1" applyFill="1" applyAlignment="1">
      <alignment horizontal="right"/>
    </xf>
    <xf numFmtId="0" fontId="0" fillId="57" borderId="42" xfId="0" applyFill="1" applyBorder="1" applyAlignment="1">
      <alignment/>
    </xf>
    <xf numFmtId="0" fontId="35" fillId="57" borderId="42" xfId="0" applyFont="1" applyFill="1" applyBorder="1" applyAlignment="1">
      <alignment/>
    </xf>
    <xf numFmtId="0" fontId="0" fillId="0" borderId="42" xfId="0" applyBorder="1" applyAlignment="1">
      <alignment/>
    </xf>
    <xf numFmtId="0" fontId="0" fillId="0" borderId="42" xfId="0" applyBorder="1" applyAlignment="1">
      <alignment horizontal="center"/>
    </xf>
    <xf numFmtId="0" fontId="0" fillId="0" borderId="42" xfId="0" applyFill="1" applyBorder="1" applyAlignment="1">
      <alignment/>
    </xf>
    <xf numFmtId="0" fontId="35" fillId="57" borderId="42" xfId="0" applyFont="1" applyFill="1" applyBorder="1" applyAlignment="1">
      <alignment horizontal="center"/>
    </xf>
    <xf numFmtId="0" fontId="35" fillId="2" borderId="42" xfId="0" applyFont="1" applyFill="1" applyBorder="1" applyAlignment="1">
      <alignment horizontal="right"/>
    </xf>
    <xf numFmtId="0" fontId="0" fillId="2" borderId="42" xfId="0" applyFill="1" applyBorder="1" applyAlignment="1">
      <alignment horizontal="center"/>
    </xf>
    <xf numFmtId="0" fontId="0" fillId="58" borderId="42" xfId="0" applyFill="1" applyBorder="1" applyAlignment="1">
      <alignment/>
    </xf>
    <xf numFmtId="0" fontId="35" fillId="58" borderId="42" xfId="0" applyFont="1" applyFill="1" applyBorder="1" applyAlignment="1">
      <alignment/>
    </xf>
    <xf numFmtId="0" fontId="35" fillId="58" borderId="42" xfId="0" applyFont="1" applyFill="1" applyBorder="1" applyAlignment="1">
      <alignment horizontal="center"/>
    </xf>
    <xf numFmtId="0" fontId="0" fillId="2" borderId="42" xfId="0" applyFill="1" applyBorder="1" applyAlignment="1">
      <alignment/>
    </xf>
    <xf numFmtId="40" fontId="0" fillId="0" borderId="42" xfId="0" applyNumberFormat="1" applyBorder="1" applyAlignment="1">
      <alignment horizontal="center"/>
    </xf>
    <xf numFmtId="40" fontId="35" fillId="2" borderId="42" xfId="0" applyNumberFormat="1" applyFont="1" applyFill="1" applyBorder="1" applyAlignment="1">
      <alignment horizontal="center"/>
    </xf>
    <xf numFmtId="2" fontId="0" fillId="0" borderId="42" xfId="0" applyNumberFormat="1" applyBorder="1" applyAlignment="1">
      <alignment horizontal="center"/>
    </xf>
    <xf numFmtId="2" fontId="35" fillId="2" borderId="42" xfId="0" applyNumberFormat="1" applyFont="1" applyFill="1" applyBorder="1" applyAlignment="1">
      <alignment horizontal="center"/>
    </xf>
    <xf numFmtId="0" fontId="0" fillId="0" borderId="0" xfId="0" applyFill="1" applyAlignment="1">
      <alignment horizontal="center"/>
    </xf>
    <xf numFmtId="2" fontId="0" fillId="0" borderId="0" xfId="0" applyNumberFormat="1" applyFill="1" applyAlignment="1">
      <alignment horizontal="center"/>
    </xf>
    <xf numFmtId="0" fontId="0" fillId="0" borderId="0" xfId="0" applyFont="1" applyFill="1" applyAlignment="1">
      <alignment horizontal="left"/>
    </xf>
    <xf numFmtId="0" fontId="35" fillId="57" borderId="43" xfId="0" applyFont="1" applyFill="1" applyBorder="1" applyAlignment="1">
      <alignment horizontal="center"/>
    </xf>
    <xf numFmtId="0" fontId="0" fillId="0" borderId="43" xfId="0" applyBorder="1" applyAlignment="1">
      <alignment horizontal="center"/>
    </xf>
    <xf numFmtId="0" fontId="0" fillId="2" borderId="43" xfId="0" applyFill="1" applyBorder="1" applyAlignment="1">
      <alignment horizontal="center"/>
    </xf>
    <xf numFmtId="0" fontId="35" fillId="58" borderId="43" xfId="0" applyFont="1" applyFill="1" applyBorder="1" applyAlignment="1">
      <alignment horizontal="center"/>
    </xf>
    <xf numFmtId="0" fontId="84" fillId="0" borderId="42" xfId="0" applyFont="1" applyBorder="1" applyAlignment="1">
      <alignment/>
    </xf>
    <xf numFmtId="0" fontId="84" fillId="0" borderId="43" xfId="0" applyFont="1" applyBorder="1" applyAlignment="1">
      <alignment/>
    </xf>
    <xf numFmtId="0" fontId="12" fillId="42" borderId="15" xfId="47" applyNumberFormat="1" applyFont="1" applyFill="1" applyBorder="1" applyAlignment="1" quotePrefix="1">
      <alignment horizontal="center" vertical="center" wrapText="1"/>
      <protection/>
    </xf>
    <xf numFmtId="0" fontId="2" fillId="0" borderId="44" xfId="47" applyFont="1" applyFill="1" applyBorder="1" applyAlignment="1">
      <alignment vertical="center" wrapText="1"/>
      <protection/>
    </xf>
    <xf numFmtId="0" fontId="3" fillId="0" borderId="27" xfId="0" applyFont="1" applyBorder="1" applyAlignment="1">
      <alignment vertical="center" wrapText="1"/>
    </xf>
    <xf numFmtId="0" fontId="3" fillId="0" borderId="26" xfId="0" applyFont="1" applyBorder="1" applyAlignment="1">
      <alignment vertical="center" wrapText="1"/>
    </xf>
    <xf numFmtId="49" fontId="3" fillId="0" borderId="45" xfId="47" applyNumberFormat="1" applyFont="1" applyFill="1" applyBorder="1" applyAlignment="1">
      <alignment vertical="center" wrapText="1"/>
      <protection/>
    </xf>
    <xf numFmtId="49" fontId="2" fillId="0" borderId="18" xfId="47" applyNumberFormat="1" applyFont="1" applyBorder="1" applyAlignment="1">
      <alignment horizontal="center" vertical="center" wrapText="1"/>
      <protection/>
    </xf>
    <xf numFmtId="49" fontId="2" fillId="0" borderId="19" xfId="47" applyNumberFormat="1" applyFont="1" applyBorder="1" applyAlignment="1">
      <alignment horizontal="center" vertical="center" wrapText="1"/>
      <protection/>
    </xf>
    <xf numFmtId="49" fontId="2" fillId="0" borderId="19" xfId="47" applyNumberFormat="1" applyFont="1" applyBorder="1" applyAlignment="1">
      <alignment horizontal="left" vertical="center" wrapText="1"/>
      <protection/>
    </xf>
    <xf numFmtId="40" fontId="2" fillId="0" borderId="20" xfId="47" applyNumberFormat="1" applyFont="1" applyBorder="1" applyAlignment="1">
      <alignment horizontal="center" vertical="center" wrapText="1"/>
      <protection/>
    </xf>
    <xf numFmtId="40" fontId="2" fillId="0" borderId="18" xfId="47" applyNumberFormat="1" applyFont="1" applyBorder="1" applyAlignment="1">
      <alignment horizontal="center" vertical="center" wrapText="1"/>
      <protection/>
    </xf>
    <xf numFmtId="49" fontId="2" fillId="0" borderId="19" xfId="47" applyNumberFormat="1" applyFont="1" applyFill="1" applyBorder="1" applyAlignment="1">
      <alignment horizontal="center" vertical="center" wrapText="1"/>
      <protection/>
    </xf>
    <xf numFmtId="0" fontId="26" fillId="0" borderId="19" xfId="47" applyNumberFormat="1" applyFont="1" applyFill="1" applyBorder="1" applyAlignment="1">
      <alignment horizontal="center" vertical="center"/>
      <protection/>
    </xf>
    <xf numFmtId="0" fontId="26" fillId="0" borderId="19" xfId="47" applyNumberFormat="1" applyFont="1" applyFill="1" applyBorder="1" applyAlignment="1">
      <alignment vertical="center" wrapText="1"/>
      <protection/>
    </xf>
    <xf numFmtId="40" fontId="2" fillId="0" borderId="20" xfId="47" applyNumberFormat="1" applyFont="1" applyFill="1" applyBorder="1" applyAlignment="1">
      <alignment horizontal="center" vertical="center" wrapText="1"/>
      <protection/>
    </xf>
    <xf numFmtId="40" fontId="21" fillId="0" borderId="18" xfId="47" applyNumberFormat="1" applyFont="1" applyFill="1" applyBorder="1" applyAlignment="1">
      <alignment horizontal="center" vertical="center" wrapText="1"/>
      <protection/>
    </xf>
    <xf numFmtId="0" fontId="2" fillId="0" borderId="18" xfId="59" applyFont="1" applyBorder="1" applyAlignment="1">
      <alignment horizontal="center" vertical="center" wrapText="1"/>
      <protection/>
    </xf>
    <xf numFmtId="0" fontId="2" fillId="0" borderId="19" xfId="59" applyFont="1" applyBorder="1" applyAlignment="1">
      <alignment horizontal="center" vertical="center" wrapText="1"/>
      <protection/>
    </xf>
    <xf numFmtId="0" fontId="2" fillId="0" borderId="19" xfId="59" applyFont="1" applyFill="1" applyBorder="1" applyAlignment="1">
      <alignment horizontal="center" vertical="center" wrapText="1"/>
      <protection/>
    </xf>
    <xf numFmtId="49" fontId="2" fillId="0" borderId="19" xfId="59" applyNumberFormat="1" applyFont="1" applyBorder="1" applyAlignment="1">
      <alignment horizontal="center" vertical="center" wrapText="1"/>
      <protection/>
    </xf>
    <xf numFmtId="49" fontId="2" fillId="0" borderId="19" xfId="59" applyNumberFormat="1" applyFont="1" applyFill="1" applyBorder="1" applyAlignment="1">
      <alignment horizontal="left" vertical="center" wrapText="1"/>
      <protection/>
    </xf>
    <xf numFmtId="40" fontId="2" fillId="0" borderId="20" xfId="59" applyNumberFormat="1" applyFont="1" applyFill="1" applyBorder="1" applyAlignment="1">
      <alignment horizontal="center" vertical="center" wrapText="1"/>
      <protection/>
    </xf>
    <xf numFmtId="40" fontId="2" fillId="0" borderId="18" xfId="59" applyNumberFormat="1" applyFont="1" applyFill="1" applyBorder="1" applyAlignment="1">
      <alignment horizontal="center" vertical="center" wrapText="1"/>
      <protection/>
    </xf>
    <xf numFmtId="0" fontId="2" fillId="0" borderId="33" xfId="47" applyFont="1" applyBorder="1" applyAlignment="1">
      <alignment horizontal="left" vertical="center" wrapText="1"/>
      <protection/>
    </xf>
    <xf numFmtId="0" fontId="2" fillId="0" borderId="34" xfId="47" applyFont="1" applyBorder="1" applyAlignment="1">
      <alignment horizontal="left" vertical="center" wrapText="1"/>
      <protection/>
    </xf>
    <xf numFmtId="0" fontId="2" fillId="0" borderId="19" xfId="59" applyFont="1" applyBorder="1" applyAlignment="1">
      <alignment horizontal="left" vertical="center" wrapText="1"/>
      <protection/>
    </xf>
    <xf numFmtId="40" fontId="2" fillId="0" borderId="20" xfId="59" applyNumberFormat="1" applyFont="1" applyBorder="1" applyAlignment="1">
      <alignment horizontal="center" vertical="center" wrapText="1"/>
      <protection/>
    </xf>
    <xf numFmtId="40" fontId="2" fillId="0" borderId="18" xfId="59" applyNumberFormat="1" applyFont="1" applyBorder="1" applyAlignment="1">
      <alignment horizontal="center" vertical="center" wrapText="1"/>
      <protection/>
    </xf>
    <xf numFmtId="49" fontId="2" fillId="0" borderId="22" xfId="47" applyNumberFormat="1" applyFont="1" applyBorder="1" applyAlignment="1">
      <alignment horizontal="center" vertical="center" wrapText="1"/>
      <protection/>
    </xf>
    <xf numFmtId="49" fontId="2" fillId="0" borderId="46" xfId="47" applyNumberFormat="1" applyFont="1" applyBorder="1" applyAlignment="1">
      <alignment horizontal="center" vertical="center" wrapText="1"/>
      <protection/>
    </xf>
    <xf numFmtId="49" fontId="2" fillId="52" borderId="46" xfId="47" applyNumberFormat="1" applyFont="1" applyFill="1" applyBorder="1" applyAlignment="1">
      <alignment horizontal="center" vertical="center" wrapText="1"/>
      <protection/>
    </xf>
    <xf numFmtId="49" fontId="12" fillId="36" borderId="46" xfId="47" applyNumberFormat="1" applyFont="1" applyFill="1" applyBorder="1" applyAlignment="1">
      <alignment horizontal="center" vertical="center" wrapText="1"/>
      <protection/>
    </xf>
    <xf numFmtId="49" fontId="12" fillId="36" borderId="46" xfId="47" applyNumberFormat="1" applyFont="1" applyFill="1" applyBorder="1" applyAlignment="1">
      <alignment horizontal="left" vertical="center" wrapText="1"/>
      <protection/>
    </xf>
    <xf numFmtId="40" fontId="12" fillId="36" borderId="21" xfId="47" applyNumberFormat="1" applyFont="1" applyFill="1" applyBorder="1" applyAlignment="1">
      <alignment horizontal="center" vertical="center" wrapText="1"/>
      <protection/>
    </xf>
    <xf numFmtId="40" fontId="12" fillId="34" borderId="22" xfId="47" applyNumberFormat="1" applyFont="1" applyFill="1" applyBorder="1" applyAlignment="1">
      <alignment horizontal="center" vertical="center" wrapText="1"/>
      <protection/>
    </xf>
    <xf numFmtId="0" fontId="2" fillId="0" borderId="22" xfId="59" applyFont="1" applyBorder="1" applyAlignment="1">
      <alignment horizontal="center" vertical="center" wrapText="1"/>
      <protection/>
    </xf>
    <xf numFmtId="0" fontId="2" fillId="0" borderId="46" xfId="59" applyFont="1" applyBorder="1" applyAlignment="1">
      <alignment horizontal="center" vertical="center" wrapText="1"/>
      <protection/>
    </xf>
    <xf numFmtId="0" fontId="12" fillId="38" borderId="46" xfId="59" applyFont="1" applyFill="1" applyBorder="1" applyAlignment="1">
      <alignment horizontal="center" vertical="center" wrapText="1"/>
      <protection/>
    </xf>
    <xf numFmtId="40" fontId="12" fillId="38" borderId="21" xfId="59" applyNumberFormat="1" applyFont="1" applyFill="1" applyBorder="1" applyAlignment="1">
      <alignment horizontal="center" vertical="center" wrapText="1"/>
      <protection/>
    </xf>
    <xf numFmtId="40" fontId="12" fillId="35" borderId="22" xfId="47" applyNumberFormat="1" applyFont="1" applyFill="1" applyBorder="1" applyAlignment="1">
      <alignment horizontal="center" vertical="center" wrapText="1"/>
      <protection/>
    </xf>
    <xf numFmtId="0" fontId="2" fillId="0" borderId="22" xfId="59" applyFont="1" applyFill="1" applyBorder="1" applyAlignment="1">
      <alignment horizontal="center" vertical="center" wrapText="1"/>
      <protection/>
    </xf>
    <xf numFmtId="0" fontId="2" fillId="0" borderId="46" xfId="59" applyFont="1" applyFill="1" applyBorder="1" applyAlignment="1">
      <alignment horizontal="center" vertical="center" wrapText="1"/>
      <protection/>
    </xf>
    <xf numFmtId="40" fontId="18" fillId="38" borderId="22" xfId="47" applyNumberFormat="1" applyFont="1" applyFill="1" applyBorder="1" applyAlignment="1">
      <alignment horizontal="center" vertical="center" wrapText="1"/>
      <protection/>
    </xf>
    <xf numFmtId="49" fontId="2" fillId="0" borderId="46" xfId="47" applyNumberFormat="1" applyFont="1" applyFill="1" applyBorder="1" applyAlignment="1">
      <alignment horizontal="center" vertical="center" wrapText="1"/>
      <protection/>
    </xf>
    <xf numFmtId="49" fontId="12" fillId="38" borderId="46" xfId="47" applyNumberFormat="1" applyFont="1" applyFill="1" applyBorder="1" applyAlignment="1">
      <alignment horizontal="center" vertical="center" wrapText="1"/>
      <protection/>
    </xf>
    <xf numFmtId="40" fontId="12" fillId="38" borderId="21" xfId="47" applyNumberFormat="1" applyFont="1" applyFill="1" applyBorder="1" applyAlignment="1">
      <alignment horizontal="center" vertical="center" wrapText="1"/>
      <protection/>
    </xf>
    <xf numFmtId="0" fontId="12" fillId="0" borderId="22" xfId="47" applyFont="1" applyBorder="1" applyAlignment="1">
      <alignment horizontal="center" vertical="center" wrapText="1"/>
      <protection/>
    </xf>
    <xf numFmtId="0" fontId="2" fillId="0" borderId="46" xfId="47" applyFont="1" applyFill="1" applyBorder="1" applyAlignment="1">
      <alignment horizontal="center" vertical="center" wrapText="1"/>
      <protection/>
    </xf>
    <xf numFmtId="0" fontId="12" fillId="51" borderId="46" xfId="47" applyFont="1" applyFill="1" applyBorder="1" applyAlignment="1">
      <alignment horizontal="center" vertical="center" wrapText="1"/>
      <protection/>
    </xf>
    <xf numFmtId="2" fontId="12" fillId="51" borderId="21" xfId="47" applyNumberFormat="1" applyFont="1" applyFill="1" applyBorder="1" applyAlignment="1">
      <alignment horizontal="center" vertical="center" wrapText="1"/>
      <protection/>
    </xf>
    <xf numFmtId="2" fontId="18" fillId="51" borderId="22" xfId="47" applyNumberFormat="1" applyFont="1" applyFill="1" applyBorder="1" applyAlignment="1">
      <alignment horizontal="center" vertical="center" wrapText="1"/>
      <protection/>
    </xf>
    <xf numFmtId="0" fontId="3" fillId="0" borderId="47" xfId="47" applyFont="1" applyFill="1" applyBorder="1" applyAlignment="1">
      <alignment vertical="center" wrapText="1"/>
      <protection/>
    </xf>
    <xf numFmtId="0" fontId="3" fillId="0" borderId="48" xfId="47" applyFont="1" applyBorder="1" applyAlignment="1">
      <alignment vertical="center" wrapText="1"/>
      <protection/>
    </xf>
    <xf numFmtId="0" fontId="3" fillId="0" borderId="49" xfId="47" applyFont="1" applyBorder="1" applyAlignment="1">
      <alignment vertical="center" wrapText="1"/>
      <protection/>
    </xf>
    <xf numFmtId="0" fontId="2" fillId="0" borderId="22" xfId="47" applyFont="1" applyBorder="1" applyAlignment="1">
      <alignment horizontal="center" vertical="center" wrapText="1"/>
      <protection/>
    </xf>
    <xf numFmtId="0" fontId="2" fillId="0" borderId="46" xfId="47" applyFont="1" applyBorder="1" applyAlignment="1">
      <alignment horizontal="center" vertical="center" wrapText="1"/>
      <protection/>
    </xf>
    <xf numFmtId="0" fontId="12" fillId="38" borderId="46" xfId="47" applyFont="1" applyFill="1" applyBorder="1" applyAlignment="1">
      <alignment horizontal="center" vertical="center" wrapText="1"/>
      <protection/>
    </xf>
    <xf numFmtId="0" fontId="2" fillId="0" borderId="22" xfId="58" applyFont="1" applyBorder="1" applyAlignment="1">
      <alignment horizontal="center" vertical="center" wrapText="1"/>
      <protection/>
    </xf>
    <xf numFmtId="0" fontId="2" fillId="0" borderId="46" xfId="58" applyFont="1" applyBorder="1" applyAlignment="1">
      <alignment horizontal="center" vertical="center" wrapText="1"/>
      <protection/>
    </xf>
    <xf numFmtId="0" fontId="12" fillId="36" borderId="46" xfId="58" applyFont="1" applyFill="1" applyBorder="1" applyAlignment="1">
      <alignment horizontal="center" vertical="center" wrapText="1"/>
      <protection/>
    </xf>
    <xf numFmtId="0" fontId="12" fillId="36" borderId="46" xfId="58" applyFont="1" applyFill="1" applyBorder="1" applyAlignment="1">
      <alignment horizontal="left" vertical="center" wrapText="1"/>
      <protection/>
    </xf>
    <xf numFmtId="40" fontId="12" fillId="36" borderId="21" xfId="58" applyNumberFormat="1" applyFont="1" applyFill="1" applyBorder="1" applyAlignment="1">
      <alignment horizontal="center" vertical="center" wrapText="1"/>
      <protection/>
    </xf>
    <xf numFmtId="40" fontId="18" fillId="40" borderId="22" xfId="47" applyNumberFormat="1" applyFont="1" applyFill="1" applyBorder="1" applyAlignment="1">
      <alignment horizontal="center" vertical="center" wrapText="1"/>
      <protection/>
    </xf>
    <xf numFmtId="0" fontId="12" fillId="38" borderId="46" xfId="58" applyFont="1" applyFill="1" applyBorder="1" applyAlignment="1">
      <alignment horizontal="center" vertical="center" wrapText="1"/>
      <protection/>
    </xf>
    <xf numFmtId="40" fontId="12" fillId="38" borderId="21" xfId="58" applyNumberFormat="1" applyFont="1" applyFill="1" applyBorder="1" applyAlignment="1">
      <alignment horizontal="center" vertical="center" wrapText="1"/>
      <protection/>
    </xf>
    <xf numFmtId="40" fontId="12" fillId="38" borderId="22" xfId="47" applyNumberFormat="1" applyFont="1" applyFill="1" applyBorder="1" applyAlignment="1">
      <alignment horizontal="center" vertical="center" wrapText="1"/>
      <protection/>
    </xf>
    <xf numFmtId="0" fontId="12" fillId="47" borderId="46" xfId="58" applyFont="1" applyFill="1" applyBorder="1" applyAlignment="1">
      <alignment horizontal="center" vertical="center" wrapText="1"/>
      <protection/>
    </xf>
    <xf numFmtId="0" fontId="3" fillId="0" borderId="46" xfId="47" applyNumberFormat="1" applyFont="1" applyFill="1" applyBorder="1" applyAlignment="1">
      <alignment vertical="center"/>
      <protection/>
    </xf>
    <xf numFmtId="0" fontId="3" fillId="0" borderId="46" xfId="47" applyFont="1" applyBorder="1" applyAlignment="1">
      <alignment vertical="center"/>
      <protection/>
    </xf>
    <xf numFmtId="0" fontId="3" fillId="0" borderId="50" xfId="47" applyFont="1" applyBorder="1" applyAlignment="1">
      <alignment vertical="center"/>
      <protection/>
    </xf>
    <xf numFmtId="49" fontId="2" fillId="0" borderId="22" xfId="58" applyNumberFormat="1" applyFont="1" applyBorder="1" applyAlignment="1">
      <alignment horizontal="center" vertical="center" wrapText="1"/>
      <protection/>
    </xf>
    <xf numFmtId="49" fontId="2" fillId="0" borderId="46" xfId="58" applyNumberFormat="1" applyFont="1" applyBorder="1" applyAlignment="1">
      <alignment horizontal="center" vertical="center" wrapText="1"/>
      <protection/>
    </xf>
    <xf numFmtId="49" fontId="12" fillId="38" borderId="46" xfId="58" applyNumberFormat="1" applyFont="1" applyFill="1" applyBorder="1" applyAlignment="1">
      <alignment horizontal="center" vertical="center" wrapText="1"/>
      <protection/>
    </xf>
    <xf numFmtId="49" fontId="12" fillId="34" borderId="46" xfId="58" applyNumberFormat="1" applyFont="1" applyFill="1" applyBorder="1" applyAlignment="1">
      <alignment horizontal="center" vertical="center" wrapText="1"/>
      <protection/>
    </xf>
    <xf numFmtId="0" fontId="12" fillId="34" borderId="50" xfId="47" applyFont="1" applyFill="1" applyBorder="1" applyAlignment="1">
      <alignment horizontal="left" vertical="center" wrapText="1"/>
      <protection/>
    </xf>
    <xf numFmtId="40" fontId="12" fillId="34" borderId="21" xfId="58" applyNumberFormat="1" applyFont="1" applyFill="1" applyBorder="1" applyAlignment="1">
      <alignment horizontal="center" vertical="center" wrapText="1"/>
      <protection/>
    </xf>
    <xf numFmtId="2" fontId="12" fillId="48" borderId="21" xfId="47" applyNumberFormat="1" applyFont="1" applyFill="1" applyBorder="1" applyAlignment="1">
      <alignment horizontal="center" vertical="center" wrapText="1"/>
      <protection/>
    </xf>
    <xf numFmtId="2" fontId="18" fillId="48" borderId="22" xfId="47" applyNumberFormat="1" applyFont="1" applyFill="1" applyBorder="1" applyAlignment="1">
      <alignment horizontal="center" vertical="center" wrapText="1"/>
      <protection/>
    </xf>
    <xf numFmtId="0" fontId="3" fillId="0" borderId="47" xfId="47" applyNumberFormat="1" applyFont="1" applyFill="1" applyBorder="1" applyAlignment="1">
      <alignment vertical="center"/>
      <protection/>
    </xf>
    <xf numFmtId="0" fontId="3" fillId="0" borderId="48" xfId="47" applyFont="1" applyBorder="1" applyAlignment="1">
      <alignment vertical="center"/>
      <protection/>
    </xf>
    <xf numFmtId="0" fontId="3" fillId="0" borderId="49" xfId="47" applyFont="1" applyBorder="1" applyAlignment="1">
      <alignment vertical="center"/>
      <protection/>
    </xf>
    <xf numFmtId="49" fontId="2" fillId="0" borderId="22" xfId="58" applyNumberFormat="1" applyFont="1" applyFill="1" applyBorder="1" applyAlignment="1">
      <alignment horizontal="center" vertical="center" wrapText="1"/>
      <protection/>
    </xf>
    <xf numFmtId="49" fontId="12" fillId="49" borderId="46" xfId="58" applyNumberFormat="1" applyFont="1" applyFill="1" applyBorder="1" applyAlignment="1">
      <alignment horizontal="center" vertical="center" wrapText="1"/>
      <protection/>
    </xf>
    <xf numFmtId="2" fontId="12" fillId="49" borderId="21" xfId="58" applyNumberFormat="1" applyFont="1" applyFill="1" applyBorder="1" applyAlignment="1">
      <alignment horizontal="center" vertical="center" wrapText="1"/>
      <protection/>
    </xf>
    <xf numFmtId="2" fontId="18" fillId="49" borderId="22" xfId="58" applyNumberFormat="1" applyFont="1" applyFill="1" applyBorder="1" applyAlignment="1">
      <alignment horizontal="center" vertical="center" wrapText="1"/>
      <protection/>
    </xf>
    <xf numFmtId="0" fontId="2" fillId="0" borderId="47" xfId="47" applyNumberFormat="1" applyFont="1" applyFill="1" applyBorder="1" applyAlignment="1">
      <alignment vertical="center" wrapText="1"/>
      <protection/>
    </xf>
    <xf numFmtId="0" fontId="2" fillId="0" borderId="48" xfId="47" applyFont="1" applyBorder="1" applyAlignment="1">
      <alignment vertical="center" wrapText="1"/>
      <protection/>
    </xf>
    <xf numFmtId="0" fontId="2" fillId="0" borderId="49" xfId="47" applyFont="1" applyBorder="1" applyAlignment="1">
      <alignment vertical="center" wrapText="1"/>
      <protection/>
    </xf>
    <xf numFmtId="49" fontId="12" fillId="39" borderId="46" xfId="58" applyNumberFormat="1" applyFont="1" applyFill="1" applyBorder="1" applyAlignment="1">
      <alignment horizontal="center" vertical="center" wrapText="1"/>
      <protection/>
    </xf>
    <xf numFmtId="40" fontId="12" fillId="39" borderId="21" xfId="58" applyNumberFormat="1" applyFont="1" applyFill="1" applyBorder="1" applyAlignment="1">
      <alignment horizontal="center" vertical="center" wrapText="1"/>
      <protection/>
    </xf>
    <xf numFmtId="0" fontId="12" fillId="34" borderId="46" xfId="47" applyFont="1" applyFill="1" applyBorder="1" applyAlignment="1">
      <alignment horizontal="center" vertical="center" wrapText="1"/>
      <protection/>
    </xf>
    <xf numFmtId="49" fontId="12" fillId="34" borderId="50" xfId="58" applyNumberFormat="1" applyFont="1" applyFill="1" applyBorder="1" applyAlignment="1">
      <alignment horizontal="left" vertical="center" wrapText="1"/>
      <protection/>
    </xf>
    <xf numFmtId="2" fontId="12" fillId="34" borderId="21" xfId="47" applyNumberFormat="1" applyFont="1" applyFill="1" applyBorder="1" applyAlignment="1">
      <alignment horizontal="center" vertical="center" wrapText="1"/>
      <protection/>
    </xf>
    <xf numFmtId="49" fontId="12" fillId="36" borderId="46" xfId="58" applyNumberFormat="1" applyFont="1" applyFill="1" applyBorder="1" applyAlignment="1">
      <alignment horizontal="center" vertical="center" wrapText="1"/>
      <protection/>
    </xf>
    <xf numFmtId="49" fontId="12" fillId="36" borderId="46" xfId="58" applyNumberFormat="1" applyFont="1" applyFill="1" applyBorder="1" applyAlignment="1">
      <alignment horizontal="left" vertical="center" wrapText="1"/>
      <protection/>
    </xf>
    <xf numFmtId="0" fontId="2" fillId="0" borderId="22" xfId="60" applyFont="1" applyBorder="1" applyAlignment="1">
      <alignment horizontal="center" vertical="center" wrapText="1"/>
      <protection/>
    </xf>
    <xf numFmtId="0" fontId="2" fillId="0" borderId="46" xfId="60" applyFont="1" applyBorder="1" applyAlignment="1">
      <alignment horizontal="center" vertical="center" wrapText="1"/>
      <protection/>
    </xf>
    <xf numFmtId="0" fontId="12" fillId="38" borderId="46" xfId="60" applyFont="1" applyFill="1" applyBorder="1" applyAlignment="1">
      <alignment horizontal="center" vertical="center" wrapText="1"/>
      <protection/>
    </xf>
    <xf numFmtId="2" fontId="12" fillId="38" borderId="21" xfId="60" applyNumberFormat="1" applyFont="1" applyFill="1" applyBorder="1" applyAlignment="1">
      <alignment horizontal="center" vertical="center" wrapText="1"/>
      <protection/>
    </xf>
    <xf numFmtId="49" fontId="2" fillId="0" borderId="46" xfId="60" applyNumberFormat="1" applyFont="1" applyFill="1" applyBorder="1" applyAlignment="1">
      <alignment horizontal="center" vertical="center" wrapText="1"/>
      <protection/>
    </xf>
    <xf numFmtId="49" fontId="12" fillId="36" borderId="46" xfId="60" applyNumberFormat="1" applyFont="1" applyFill="1" applyBorder="1" applyAlignment="1">
      <alignment horizontal="center" vertical="center" wrapText="1"/>
      <protection/>
    </xf>
    <xf numFmtId="49" fontId="12" fillId="36" borderId="46" xfId="60" applyNumberFormat="1" applyFont="1" applyFill="1" applyBorder="1" applyAlignment="1">
      <alignment horizontal="left" vertical="center" wrapText="1"/>
      <protection/>
    </xf>
    <xf numFmtId="40" fontId="12" fillId="36" borderId="21" xfId="60" applyNumberFormat="1" applyFont="1" applyFill="1" applyBorder="1" applyAlignment="1">
      <alignment horizontal="center" vertical="center" wrapText="1"/>
      <protection/>
    </xf>
    <xf numFmtId="2" fontId="12" fillId="34" borderId="22" xfId="47" applyNumberFormat="1" applyFont="1" applyFill="1" applyBorder="1" applyAlignment="1">
      <alignment horizontal="center" vertical="center" wrapText="1"/>
      <protection/>
    </xf>
    <xf numFmtId="49" fontId="2" fillId="0" borderId="22" xfId="60" applyNumberFormat="1" applyFont="1" applyBorder="1" applyAlignment="1">
      <alignment horizontal="center" vertical="center" wrapText="1"/>
      <protection/>
    </xf>
    <xf numFmtId="49" fontId="2" fillId="0" borderId="46" xfId="60" applyNumberFormat="1" applyFont="1" applyBorder="1" applyAlignment="1">
      <alignment horizontal="center" vertical="center" wrapText="1"/>
      <protection/>
    </xf>
    <xf numFmtId="49" fontId="12" fillId="38" borderId="46" xfId="60" applyNumberFormat="1" applyFont="1" applyFill="1" applyBorder="1" applyAlignment="1">
      <alignment horizontal="center" vertical="center" wrapText="1"/>
      <protection/>
    </xf>
    <xf numFmtId="40" fontId="12" fillId="38" borderId="21" xfId="60" applyNumberFormat="1" applyFont="1" applyFill="1" applyBorder="1" applyAlignment="1">
      <alignment horizontal="center" vertical="center" wrapText="1"/>
      <protection/>
    </xf>
    <xf numFmtId="2" fontId="12" fillId="35" borderId="22" xfId="47" applyNumberFormat="1" applyFont="1" applyFill="1" applyBorder="1" applyAlignment="1">
      <alignment horizontal="center" vertical="center" wrapText="1"/>
      <protection/>
    </xf>
    <xf numFmtId="40" fontId="75" fillId="38" borderId="22" xfId="60" applyNumberFormat="1" applyFont="1" applyFill="1" applyBorder="1" applyAlignment="1">
      <alignment horizontal="center" vertical="center" wrapText="1"/>
      <protection/>
    </xf>
    <xf numFmtId="0" fontId="78" fillId="0" borderId="47" xfId="47" applyFont="1" applyFill="1" applyBorder="1" applyAlignment="1">
      <alignment vertical="center" wrapText="1"/>
      <protection/>
    </xf>
    <xf numFmtId="2" fontId="12" fillId="39" borderId="21" xfId="60" applyNumberFormat="1" applyFont="1" applyFill="1" applyBorder="1" applyAlignment="1">
      <alignment horizontal="center" vertical="center" wrapText="1"/>
      <protection/>
    </xf>
    <xf numFmtId="49" fontId="12" fillId="39" borderId="46" xfId="60" applyNumberFormat="1" applyFont="1" applyFill="1" applyBorder="1" applyAlignment="1">
      <alignment horizontal="center" vertical="center" wrapText="1"/>
      <protection/>
    </xf>
    <xf numFmtId="40" fontId="12" fillId="39" borderId="21" xfId="60" applyNumberFormat="1" applyFont="1" applyFill="1" applyBorder="1" applyAlignment="1">
      <alignment horizontal="center" vertical="center" wrapText="1"/>
      <protection/>
    </xf>
    <xf numFmtId="49" fontId="2" fillId="52" borderId="22" xfId="60" applyNumberFormat="1" applyFont="1" applyFill="1" applyBorder="1" applyAlignment="1">
      <alignment horizontal="center" vertical="center" wrapText="1"/>
      <protection/>
    </xf>
    <xf numFmtId="49" fontId="2" fillId="52" borderId="46" xfId="60" applyNumberFormat="1" applyFont="1" applyFill="1" applyBorder="1" applyAlignment="1">
      <alignment horizontal="center" vertical="center" wrapText="1"/>
      <protection/>
    </xf>
    <xf numFmtId="49" fontId="12" fillId="36" borderId="50" xfId="60" applyNumberFormat="1" applyFont="1" applyFill="1" applyBorder="1" applyAlignment="1">
      <alignment horizontal="left" vertical="center" wrapText="1"/>
      <protection/>
    </xf>
    <xf numFmtId="40" fontId="12" fillId="40" borderId="22" xfId="47" applyNumberFormat="1" applyFont="1" applyFill="1" applyBorder="1" applyAlignment="1">
      <alignment horizontal="center" vertical="center" wrapText="1"/>
      <protection/>
    </xf>
    <xf numFmtId="49" fontId="2" fillId="0" borderId="41" xfId="60" applyNumberFormat="1" applyFont="1" applyFill="1" applyBorder="1" applyAlignment="1">
      <alignment horizontal="center" vertical="center" wrapText="1"/>
      <protection/>
    </xf>
    <xf numFmtId="2" fontId="18" fillId="48" borderId="21" xfId="47" applyNumberFormat="1" applyFont="1" applyFill="1" applyBorder="1" applyAlignment="1">
      <alignment horizontal="center" vertical="center" wrapText="1"/>
      <protection/>
    </xf>
    <xf numFmtId="40" fontId="18" fillId="38" borderId="15" xfId="47" applyNumberFormat="1" applyFont="1" applyFill="1" applyBorder="1" applyAlignment="1">
      <alignment horizontal="center" vertical="center" wrapText="1"/>
      <protection/>
    </xf>
    <xf numFmtId="0" fontId="3" fillId="0" borderId="37" xfId="47" applyFont="1" applyBorder="1" applyAlignment="1">
      <alignment horizontal="left" vertical="center"/>
      <protection/>
    </xf>
    <xf numFmtId="0" fontId="12" fillId="39" borderId="14" xfId="47" applyFont="1" applyFill="1" applyBorder="1" applyAlignment="1">
      <alignment horizontal="left" vertical="center" wrapText="1"/>
      <protection/>
    </xf>
    <xf numFmtId="0" fontId="3" fillId="0" borderId="51" xfId="47" applyFont="1" applyFill="1" applyBorder="1" applyAlignment="1">
      <alignment horizontal="center" vertical="center" wrapText="1"/>
      <protection/>
    </xf>
    <xf numFmtId="0" fontId="3" fillId="0" borderId="36" xfId="47" applyFont="1" applyBorder="1" applyAlignment="1">
      <alignment vertical="center" wrapText="1"/>
      <protection/>
    </xf>
    <xf numFmtId="0" fontId="3" fillId="0" borderId="27" xfId="47" applyFont="1" applyBorder="1" applyAlignment="1">
      <alignment vertical="center" wrapText="1"/>
      <protection/>
    </xf>
    <xf numFmtId="0" fontId="3" fillId="0" borderId="52" xfId="47" applyFont="1" applyBorder="1" applyAlignment="1">
      <alignment vertical="center" wrapText="1"/>
      <protection/>
    </xf>
    <xf numFmtId="0" fontId="3" fillId="0" borderId="53" xfId="47" applyFont="1" applyBorder="1" applyAlignment="1">
      <alignment horizontal="center" vertical="center" wrapText="1"/>
      <protection/>
    </xf>
    <xf numFmtId="0" fontId="3" fillId="0" borderId="37" xfId="47" applyFont="1" applyBorder="1" applyAlignment="1">
      <alignment vertical="center" wrapText="1"/>
      <protection/>
    </xf>
    <xf numFmtId="0" fontId="3" fillId="0" borderId="29" xfId="47" applyFont="1" applyBorder="1" applyAlignment="1">
      <alignment vertical="center" wrapText="1"/>
      <protection/>
    </xf>
    <xf numFmtId="0" fontId="3" fillId="0" borderId="45" xfId="47" applyFont="1" applyBorder="1" applyAlignment="1">
      <alignment vertical="center" wrapText="1"/>
      <protection/>
    </xf>
    <xf numFmtId="0" fontId="3" fillId="0" borderId="51" xfId="47" applyFont="1" applyFill="1" applyBorder="1" applyAlignment="1">
      <alignment vertical="center" wrapText="1"/>
      <protection/>
    </xf>
    <xf numFmtId="0" fontId="3" fillId="0" borderId="35" xfId="47" applyFont="1" applyFill="1" applyBorder="1" applyAlignment="1">
      <alignment vertical="center" wrapText="1"/>
      <protection/>
    </xf>
    <xf numFmtId="49" fontId="12" fillId="38" borderId="50" xfId="60" applyNumberFormat="1" applyFont="1" applyFill="1" applyBorder="1" applyAlignment="1">
      <alignment horizontal="left" vertical="center" wrapText="1"/>
      <protection/>
    </xf>
    <xf numFmtId="0" fontId="3" fillId="0" borderId="54" xfId="47" applyFont="1" applyFill="1" applyBorder="1" applyAlignment="1">
      <alignment vertical="center" wrapText="1"/>
      <protection/>
    </xf>
    <xf numFmtId="0" fontId="12" fillId="38" borderId="14" xfId="60" applyFont="1" applyFill="1" applyBorder="1" applyAlignment="1">
      <alignment horizontal="left" vertical="center" wrapText="1"/>
      <protection/>
    </xf>
    <xf numFmtId="0" fontId="3" fillId="0" borderId="55" xfId="47" applyFont="1" applyFill="1" applyBorder="1" applyAlignment="1">
      <alignment vertical="center" wrapText="1"/>
      <protection/>
    </xf>
    <xf numFmtId="0" fontId="3" fillId="0" borderId="48" xfId="47" applyFont="1" applyBorder="1" applyAlignment="1">
      <alignment vertical="center" wrapText="1"/>
      <protection/>
    </xf>
    <xf numFmtId="0" fontId="3" fillId="0" borderId="49" xfId="47" applyFont="1" applyBorder="1" applyAlignment="1">
      <alignment vertical="center" wrapText="1"/>
      <protection/>
    </xf>
    <xf numFmtId="49" fontId="12" fillId="50" borderId="0" xfId="60" applyNumberFormat="1" applyFont="1" applyFill="1" applyBorder="1" applyAlignment="1">
      <alignment horizontal="left" vertical="center" wrapText="1"/>
      <protection/>
    </xf>
    <xf numFmtId="0" fontId="3" fillId="0" borderId="23" xfId="47" applyFont="1" applyFill="1" applyBorder="1" applyAlignment="1">
      <alignment vertical="center" wrapText="1"/>
      <protection/>
    </xf>
    <xf numFmtId="0" fontId="3" fillId="0" borderId="56" xfId="47" applyFont="1" applyFill="1" applyBorder="1" applyAlignment="1">
      <alignment vertical="center" wrapText="1"/>
      <protection/>
    </xf>
    <xf numFmtId="0" fontId="3" fillId="0" borderId="30" xfId="47" applyFont="1" applyFill="1" applyBorder="1" applyAlignment="1">
      <alignment vertical="center" wrapText="1"/>
      <protection/>
    </xf>
    <xf numFmtId="0" fontId="3" fillId="0" borderId="57" xfId="47" applyFont="1" applyFill="1" applyBorder="1" applyAlignment="1">
      <alignment vertical="center" wrapText="1"/>
      <protection/>
    </xf>
    <xf numFmtId="0" fontId="3" fillId="0" borderId="32" xfId="47" applyFont="1" applyFill="1" applyBorder="1" applyAlignment="1">
      <alignment vertical="center" wrapText="1"/>
      <protection/>
    </xf>
    <xf numFmtId="0" fontId="3" fillId="0" borderId="58" xfId="47" applyFont="1" applyFill="1" applyBorder="1" applyAlignment="1">
      <alignment vertical="center" wrapText="1"/>
      <protection/>
    </xf>
    <xf numFmtId="49" fontId="12" fillId="0" borderId="19" xfId="60" applyNumberFormat="1" applyFont="1" applyBorder="1" applyAlignment="1">
      <alignment horizontal="left" vertical="center" wrapText="1"/>
      <protection/>
    </xf>
    <xf numFmtId="49" fontId="12" fillId="39" borderId="14" xfId="60" applyNumberFormat="1" applyFont="1" applyFill="1" applyBorder="1" applyAlignment="1">
      <alignment horizontal="left" vertical="center" wrapText="1"/>
      <protection/>
    </xf>
    <xf numFmtId="49" fontId="12" fillId="39" borderId="0" xfId="60" applyNumberFormat="1" applyFont="1" applyFill="1" applyBorder="1" applyAlignment="1">
      <alignment horizontal="left" vertical="center" wrapText="1"/>
      <protection/>
    </xf>
    <xf numFmtId="0" fontId="79" fillId="0" borderId="59" xfId="47" applyFont="1" applyFill="1" applyBorder="1" applyAlignment="1">
      <alignment vertical="center" wrapText="1"/>
      <protection/>
    </xf>
    <xf numFmtId="0" fontId="79" fillId="0" borderId="60" xfId="47" applyFont="1" applyFill="1" applyBorder="1" applyAlignment="1">
      <alignment vertical="center" wrapText="1"/>
      <protection/>
    </xf>
    <xf numFmtId="0" fontId="3" fillId="0" borderId="33" xfId="47" applyFont="1" applyFill="1" applyBorder="1" applyAlignment="1">
      <alignment vertical="center" wrapText="1"/>
      <protection/>
    </xf>
    <xf numFmtId="0" fontId="3" fillId="0" borderId="61" xfId="47" applyFont="1" applyFill="1" applyBorder="1" applyAlignment="1">
      <alignment vertical="center" wrapText="1"/>
      <protection/>
    </xf>
    <xf numFmtId="0" fontId="3" fillId="0" borderId="62" xfId="47" applyFont="1" applyFill="1" applyBorder="1" applyAlignment="1">
      <alignment vertical="center" wrapText="1"/>
      <protection/>
    </xf>
    <xf numFmtId="0" fontId="3" fillId="0" borderId="63" xfId="47" applyFont="1" applyFill="1" applyBorder="1" applyAlignment="1">
      <alignment vertical="center" wrapText="1"/>
      <protection/>
    </xf>
    <xf numFmtId="0" fontId="3" fillId="0" borderId="64" xfId="47" applyFont="1" applyFill="1" applyBorder="1" applyAlignment="1">
      <alignment vertical="center" wrapText="1"/>
      <protection/>
    </xf>
    <xf numFmtId="0" fontId="3" fillId="0" borderId="44" xfId="47" applyFont="1" applyFill="1" applyBorder="1" applyAlignment="1">
      <alignment vertical="center" wrapText="1"/>
      <protection/>
    </xf>
    <xf numFmtId="0" fontId="3" fillId="0" borderId="65" xfId="47" applyFont="1" applyFill="1" applyBorder="1" applyAlignment="1">
      <alignment vertical="center" wrapText="1"/>
      <protection/>
    </xf>
    <xf numFmtId="0" fontId="3" fillId="0" borderId="38" xfId="47" applyFont="1" applyFill="1" applyBorder="1" applyAlignment="1">
      <alignment vertical="center" wrapText="1"/>
      <protection/>
    </xf>
    <xf numFmtId="0" fontId="3" fillId="0" borderId="66" xfId="47" applyFont="1" applyFill="1" applyBorder="1" applyAlignment="1">
      <alignment vertical="center" wrapText="1"/>
      <protection/>
    </xf>
    <xf numFmtId="0" fontId="3" fillId="0" borderId="34" xfId="47" applyFont="1" applyFill="1" applyBorder="1" applyAlignment="1">
      <alignment vertical="center" wrapText="1"/>
      <protection/>
    </xf>
    <xf numFmtId="0" fontId="3" fillId="0" borderId="67" xfId="47" applyFont="1" applyFill="1" applyBorder="1" applyAlignment="1">
      <alignment vertical="center" wrapText="1"/>
      <protection/>
    </xf>
    <xf numFmtId="0" fontId="3" fillId="0" borderId="68" xfId="47" applyFont="1" applyFill="1" applyBorder="1" applyAlignment="1">
      <alignment vertical="center" wrapText="1"/>
      <protection/>
    </xf>
    <xf numFmtId="0" fontId="3" fillId="0" borderId="26" xfId="47" applyFont="1" applyFill="1" applyBorder="1" applyAlignment="1">
      <alignment vertical="center" wrapText="1"/>
      <protection/>
    </xf>
    <xf numFmtId="0" fontId="3" fillId="0" borderId="69" xfId="47" applyFont="1" applyFill="1" applyBorder="1" applyAlignment="1">
      <alignment vertical="center" wrapText="1"/>
      <protection/>
    </xf>
    <xf numFmtId="0" fontId="3" fillId="0" borderId="27" xfId="47" applyFont="1" applyFill="1" applyBorder="1" applyAlignment="1">
      <alignment vertical="center" wrapText="1"/>
      <protection/>
    </xf>
    <xf numFmtId="0" fontId="3" fillId="0" borderId="52" xfId="47" applyFont="1" applyFill="1" applyBorder="1" applyAlignment="1">
      <alignment vertical="center" wrapText="1"/>
      <protection/>
    </xf>
    <xf numFmtId="0" fontId="3" fillId="0" borderId="70" xfId="47" applyFont="1" applyFill="1" applyBorder="1" applyAlignment="1">
      <alignment vertical="center" wrapText="1"/>
      <protection/>
    </xf>
    <xf numFmtId="0" fontId="3" fillId="0" borderId="29" xfId="47" applyFont="1" applyFill="1" applyBorder="1" applyAlignment="1">
      <alignment vertical="center" wrapText="1"/>
      <protection/>
    </xf>
    <xf numFmtId="0" fontId="3" fillId="0" borderId="45" xfId="47" applyFont="1" applyFill="1" applyBorder="1" applyAlignment="1">
      <alignment vertical="center" wrapText="1"/>
      <protection/>
    </xf>
    <xf numFmtId="49" fontId="12" fillId="38" borderId="14" xfId="60" applyNumberFormat="1" applyFont="1" applyFill="1" applyBorder="1" applyAlignment="1">
      <alignment horizontal="left" vertical="center" wrapText="1"/>
      <protection/>
    </xf>
    <xf numFmtId="0" fontId="79" fillId="0" borderId="71" xfId="47" applyFont="1" applyFill="1" applyBorder="1" applyAlignment="1">
      <alignment vertical="center" wrapText="1"/>
      <protection/>
    </xf>
    <xf numFmtId="0" fontId="79" fillId="0" borderId="35" xfId="47" applyFont="1" applyFill="1" applyBorder="1" applyAlignment="1">
      <alignment vertical="center" wrapText="1"/>
      <protection/>
    </xf>
    <xf numFmtId="0" fontId="79" fillId="0" borderId="72" xfId="47" applyFont="1" applyFill="1" applyBorder="1" applyAlignment="1">
      <alignment vertical="center" wrapText="1"/>
      <protection/>
    </xf>
    <xf numFmtId="0" fontId="3" fillId="0" borderId="73" xfId="47" applyFont="1" applyBorder="1" applyAlignment="1">
      <alignment vertical="center" wrapText="1"/>
      <protection/>
    </xf>
    <xf numFmtId="0" fontId="3" fillId="0" borderId="74" xfId="47" applyFont="1" applyBorder="1" applyAlignment="1">
      <alignment vertical="center" wrapText="1"/>
      <protection/>
    </xf>
    <xf numFmtId="0" fontId="3" fillId="0" borderId="75" xfId="47" applyFont="1" applyFill="1" applyBorder="1" applyAlignment="1">
      <alignment vertical="center" wrapText="1"/>
      <protection/>
    </xf>
    <xf numFmtId="0" fontId="3" fillId="0" borderId="76" xfId="47" applyFont="1" applyFill="1" applyBorder="1" applyAlignment="1">
      <alignment vertical="center" wrapText="1"/>
      <protection/>
    </xf>
    <xf numFmtId="0" fontId="3" fillId="0" borderId="77" xfId="47" applyFont="1" applyFill="1" applyBorder="1" applyAlignment="1">
      <alignment vertical="center" wrapText="1"/>
      <protection/>
    </xf>
    <xf numFmtId="0" fontId="2" fillId="0" borderId="23" xfId="47" applyFont="1" applyFill="1" applyBorder="1" applyAlignment="1">
      <alignment vertical="center" wrapText="1"/>
      <protection/>
    </xf>
    <xf numFmtId="0" fontId="2" fillId="0" borderId="44" xfId="47" applyFont="1" applyFill="1" applyBorder="1" applyAlignment="1">
      <alignment vertical="center" wrapText="1"/>
      <protection/>
    </xf>
    <xf numFmtId="0" fontId="2" fillId="0" borderId="30" xfId="47" applyFont="1" applyFill="1" applyBorder="1" applyAlignment="1">
      <alignment vertical="center" wrapText="1"/>
      <protection/>
    </xf>
    <xf numFmtId="0" fontId="2" fillId="0" borderId="33" xfId="47" applyFont="1" applyFill="1" applyBorder="1" applyAlignment="1">
      <alignment vertical="center" wrapText="1"/>
      <protection/>
    </xf>
    <xf numFmtId="0" fontId="2" fillId="0" borderId="32" xfId="47" applyFont="1" applyFill="1" applyBorder="1" applyAlignment="1">
      <alignment vertical="center" wrapText="1"/>
      <protection/>
    </xf>
    <xf numFmtId="0" fontId="2" fillId="0" borderId="34" xfId="47" applyFont="1" applyFill="1" applyBorder="1" applyAlignment="1">
      <alignment vertical="center" wrapText="1"/>
      <protection/>
    </xf>
    <xf numFmtId="0" fontId="3" fillId="0" borderId="47" xfId="47" applyFont="1" applyFill="1" applyBorder="1" applyAlignment="1">
      <alignment vertical="center" wrapText="1"/>
      <protection/>
    </xf>
    <xf numFmtId="0" fontId="12" fillId="39" borderId="50" xfId="60" applyFont="1" applyFill="1" applyBorder="1" applyAlignment="1">
      <alignment horizontal="left" vertical="center" wrapText="1"/>
      <protection/>
    </xf>
    <xf numFmtId="2" fontId="12" fillId="39" borderId="0" xfId="60" applyNumberFormat="1" applyFont="1" applyFill="1" applyBorder="1" applyAlignment="1">
      <alignment horizontal="left" vertical="center" wrapText="1"/>
      <protection/>
    </xf>
    <xf numFmtId="2" fontId="12" fillId="39" borderId="14" xfId="60" applyNumberFormat="1" applyFont="1" applyFill="1" applyBorder="1" applyAlignment="1">
      <alignment horizontal="left" vertical="center" wrapText="1"/>
      <protection/>
    </xf>
    <xf numFmtId="0" fontId="3" fillId="0" borderId="30" xfId="47" applyFont="1" applyBorder="1" applyAlignment="1">
      <alignment vertical="center" wrapText="1"/>
      <protection/>
    </xf>
    <xf numFmtId="0" fontId="3" fillId="0" borderId="33" xfId="47" applyFont="1" applyBorder="1" applyAlignment="1">
      <alignment vertical="center" wrapText="1"/>
      <protection/>
    </xf>
    <xf numFmtId="0" fontId="3" fillId="0" borderId="76" xfId="47" applyFont="1" applyBorder="1" applyAlignment="1">
      <alignment vertical="center" wrapText="1"/>
      <protection/>
    </xf>
    <xf numFmtId="0" fontId="3" fillId="0" borderId="32" xfId="47" applyFont="1" applyBorder="1" applyAlignment="1">
      <alignment vertical="center" wrapText="1"/>
      <protection/>
    </xf>
    <xf numFmtId="0" fontId="3" fillId="0" borderId="34" xfId="47" applyFont="1" applyBorder="1" applyAlignment="1">
      <alignment vertical="center" wrapText="1"/>
      <protection/>
    </xf>
    <xf numFmtId="0" fontId="3" fillId="0" borderId="77" xfId="47" applyFont="1" applyBorder="1" applyAlignment="1">
      <alignment vertical="center" wrapText="1"/>
      <protection/>
    </xf>
    <xf numFmtId="0" fontId="12" fillId="39" borderId="0" xfId="47" applyFont="1" applyFill="1" applyBorder="1" applyAlignment="1">
      <alignment horizontal="left" vertical="center" wrapText="1"/>
      <protection/>
    </xf>
    <xf numFmtId="0" fontId="12" fillId="38" borderId="0" xfId="60" applyFont="1" applyFill="1" applyBorder="1" applyAlignment="1">
      <alignment horizontal="left" vertical="center" wrapText="1"/>
      <protection/>
    </xf>
    <xf numFmtId="0" fontId="12" fillId="43" borderId="0" xfId="47" applyFont="1" applyFill="1" applyBorder="1" applyAlignment="1">
      <alignment horizontal="left" vertical="center" wrapText="1"/>
      <protection/>
    </xf>
    <xf numFmtId="0" fontId="12" fillId="43" borderId="14" xfId="47" applyFont="1" applyFill="1" applyBorder="1" applyAlignment="1">
      <alignment horizontal="left" vertical="center" wrapText="1"/>
      <protection/>
    </xf>
    <xf numFmtId="0" fontId="26" fillId="0" borderId="30" xfId="47" applyFont="1" applyFill="1" applyBorder="1" applyAlignment="1">
      <alignment vertical="center" wrapText="1"/>
      <protection/>
    </xf>
    <xf numFmtId="0" fontId="26" fillId="0" borderId="33" xfId="47" applyFont="1" applyFill="1" applyBorder="1" applyAlignment="1">
      <alignment vertical="center" wrapText="1"/>
      <protection/>
    </xf>
    <xf numFmtId="0" fontId="26" fillId="0" borderId="76" xfId="47" applyFont="1" applyFill="1" applyBorder="1" applyAlignment="1">
      <alignment vertical="center" wrapText="1"/>
      <protection/>
    </xf>
    <xf numFmtId="0" fontId="29" fillId="0" borderId="32" xfId="47" applyFont="1" applyFill="1" applyBorder="1" applyAlignment="1">
      <alignment vertical="center" wrapText="1"/>
      <protection/>
    </xf>
    <xf numFmtId="0" fontId="29" fillId="0" borderId="34" xfId="47" applyFont="1" applyFill="1" applyBorder="1" applyAlignment="1">
      <alignment vertical="center" wrapText="1"/>
      <protection/>
    </xf>
    <xf numFmtId="0" fontId="29" fillId="0" borderId="77" xfId="47" applyFont="1" applyFill="1" applyBorder="1" applyAlignment="1">
      <alignment vertical="center" wrapText="1"/>
      <protection/>
    </xf>
    <xf numFmtId="0" fontId="12" fillId="39" borderId="0" xfId="60" applyFont="1" applyFill="1" applyBorder="1" applyAlignment="1">
      <alignment horizontal="left" vertical="center" wrapText="1"/>
      <protection/>
    </xf>
    <xf numFmtId="0" fontId="12" fillId="39" borderId="14" xfId="60" applyFont="1" applyFill="1" applyBorder="1" applyAlignment="1">
      <alignment horizontal="left" vertical="center" wrapText="1"/>
      <protection/>
    </xf>
    <xf numFmtId="0" fontId="3" fillId="0" borderId="71" xfId="47" applyFont="1" applyFill="1" applyBorder="1" applyAlignment="1">
      <alignment vertical="center" wrapText="1"/>
      <protection/>
    </xf>
    <xf numFmtId="0" fontId="3" fillId="0" borderId="72" xfId="47" applyFont="1" applyFill="1" applyBorder="1" applyAlignment="1">
      <alignment vertical="center" wrapText="1"/>
      <protection/>
    </xf>
    <xf numFmtId="0" fontId="3" fillId="0" borderId="39" xfId="47" applyFont="1" applyFill="1" applyBorder="1" applyAlignment="1">
      <alignment vertical="center" wrapText="1"/>
      <protection/>
    </xf>
    <xf numFmtId="0" fontId="3" fillId="0" borderId="78" xfId="47" applyFont="1" applyFill="1" applyBorder="1" applyAlignment="1">
      <alignment vertical="center" wrapText="1"/>
      <protection/>
    </xf>
    <xf numFmtId="0" fontId="3" fillId="0" borderId="79" xfId="47" applyFont="1" applyFill="1" applyBorder="1" applyAlignment="1">
      <alignment vertical="center" wrapText="1"/>
      <protection/>
    </xf>
    <xf numFmtId="0" fontId="3" fillId="0" borderId="38" xfId="47" applyFont="1" applyBorder="1" applyAlignment="1">
      <alignment vertical="center" wrapText="1"/>
      <protection/>
    </xf>
    <xf numFmtId="0" fontId="3" fillId="0" borderId="61" xfId="47" applyFont="1" applyBorder="1" applyAlignment="1">
      <alignment vertical="center" wrapText="1"/>
      <protection/>
    </xf>
    <xf numFmtId="0" fontId="3" fillId="0" borderId="40" xfId="47" applyFont="1" applyBorder="1" applyAlignment="1">
      <alignment vertical="center" wrapText="1"/>
      <protection/>
    </xf>
    <xf numFmtId="0" fontId="3" fillId="0" borderId="62" xfId="47" applyFont="1" applyBorder="1" applyAlignment="1">
      <alignment vertical="center" wrapText="1"/>
      <protection/>
    </xf>
    <xf numFmtId="0" fontId="3" fillId="0" borderId="63" xfId="47" applyFont="1" applyBorder="1" applyAlignment="1">
      <alignment vertical="center" wrapText="1"/>
      <protection/>
    </xf>
    <xf numFmtId="0" fontId="3" fillId="0" borderId="80" xfId="47" applyFont="1" applyFill="1" applyBorder="1" applyAlignment="1">
      <alignment vertical="center" wrapText="1"/>
      <protection/>
    </xf>
    <xf numFmtId="0" fontId="3" fillId="0" borderId="69" xfId="47" applyFont="1" applyBorder="1" applyAlignment="1">
      <alignment vertical="center" wrapText="1"/>
      <protection/>
    </xf>
    <xf numFmtId="0" fontId="3" fillId="0" borderId="70" xfId="47" applyFont="1" applyBorder="1" applyAlignment="1">
      <alignment vertical="center" wrapText="1"/>
      <protection/>
    </xf>
    <xf numFmtId="0" fontId="3" fillId="0" borderId="48" xfId="47" applyFont="1" applyFill="1" applyBorder="1" applyAlignment="1">
      <alignment vertical="center" wrapText="1"/>
      <protection/>
    </xf>
    <xf numFmtId="0" fontId="12" fillId="43" borderId="14" xfId="60" applyFont="1" applyFill="1" applyBorder="1" applyAlignment="1">
      <alignment horizontal="left" vertical="center" wrapText="1"/>
      <protection/>
    </xf>
    <xf numFmtId="0" fontId="3" fillId="0" borderId="36" xfId="47" applyFont="1" applyFill="1" applyBorder="1" applyAlignment="1">
      <alignment vertical="center" wrapText="1"/>
      <protection/>
    </xf>
    <xf numFmtId="0" fontId="3" fillId="0" borderId="37" xfId="47" applyFont="1" applyFill="1" applyBorder="1" applyAlignment="1">
      <alignment vertical="center" wrapText="1"/>
      <protection/>
    </xf>
    <xf numFmtId="0" fontId="79" fillId="0" borderId="23" xfId="47" applyFont="1" applyFill="1" applyBorder="1" applyAlignment="1">
      <alignment vertical="center" wrapText="1"/>
      <protection/>
    </xf>
    <xf numFmtId="0" fontId="79" fillId="0" borderId="44" xfId="47" applyFont="1" applyFill="1" applyBorder="1" applyAlignment="1">
      <alignment vertical="center" wrapText="1"/>
      <protection/>
    </xf>
    <xf numFmtId="0" fontId="79" fillId="0" borderId="75" xfId="47" applyFont="1" applyFill="1" applyBorder="1" applyAlignment="1">
      <alignment vertical="center" wrapText="1"/>
      <protection/>
    </xf>
    <xf numFmtId="0" fontId="79" fillId="0" borderId="51" xfId="47" applyFont="1" applyFill="1" applyBorder="1" applyAlignment="1">
      <alignment vertical="center" wrapText="1"/>
      <protection/>
    </xf>
    <xf numFmtId="49" fontId="12" fillId="43" borderId="14" xfId="60" applyNumberFormat="1" applyFont="1" applyFill="1" applyBorder="1" applyAlignment="1">
      <alignment horizontal="left" vertical="center" wrapText="1"/>
      <protection/>
    </xf>
    <xf numFmtId="0" fontId="0" fillId="0" borderId="36" xfId="47" applyFont="1" applyFill="1" applyBorder="1" applyAlignment="1">
      <alignment vertical="center" wrapText="1"/>
      <protection/>
    </xf>
    <xf numFmtId="0" fontId="0" fillId="0" borderId="27" xfId="47" applyFont="1" applyFill="1" applyBorder="1" applyAlignment="1">
      <alignment vertical="center" wrapText="1"/>
      <protection/>
    </xf>
    <xf numFmtId="0" fontId="0" fillId="0" borderId="52" xfId="47" applyFont="1" applyFill="1" applyBorder="1" applyAlignment="1">
      <alignment vertical="center" wrapText="1"/>
      <protection/>
    </xf>
    <xf numFmtId="2" fontId="3" fillId="0" borderId="35" xfId="60" applyNumberFormat="1" applyFont="1" applyFill="1" applyBorder="1" applyAlignment="1">
      <alignment vertical="center" wrapText="1"/>
      <protection/>
    </xf>
    <xf numFmtId="2" fontId="3" fillId="0" borderId="51" xfId="60" applyNumberFormat="1" applyFont="1" applyFill="1" applyBorder="1" applyAlignment="1">
      <alignment vertical="center" wrapText="1"/>
      <protection/>
    </xf>
    <xf numFmtId="2" fontId="3" fillId="0" borderId="36" xfId="60" applyNumberFormat="1" applyFont="1" applyFill="1" applyBorder="1" applyAlignment="1">
      <alignment vertical="center" wrapText="1"/>
      <protection/>
    </xf>
    <xf numFmtId="2" fontId="3" fillId="0" borderId="27" xfId="60" applyNumberFormat="1" applyFont="1" applyFill="1" applyBorder="1" applyAlignment="1">
      <alignment vertical="center" wrapText="1"/>
      <protection/>
    </xf>
    <xf numFmtId="2" fontId="3" fillId="0" borderId="52" xfId="60" applyNumberFormat="1" applyFont="1" applyFill="1" applyBorder="1" applyAlignment="1">
      <alignment vertical="center" wrapText="1"/>
      <protection/>
    </xf>
    <xf numFmtId="0" fontId="76" fillId="46" borderId="46" xfId="60" applyFont="1" applyFill="1" applyBorder="1" applyAlignment="1">
      <alignment horizontal="left" vertical="center" wrapText="1"/>
      <protection/>
    </xf>
    <xf numFmtId="49" fontId="12" fillId="43" borderId="0" xfId="60" applyNumberFormat="1" applyFont="1" applyFill="1" applyBorder="1" applyAlignment="1">
      <alignment horizontal="left" vertical="center" wrapText="1"/>
      <protection/>
    </xf>
    <xf numFmtId="0" fontId="12" fillId="43" borderId="14" xfId="0" applyFont="1" applyFill="1" applyBorder="1" applyAlignment="1">
      <alignment horizontal="left" vertical="center" wrapText="1"/>
    </xf>
    <xf numFmtId="0" fontId="0" fillId="0" borderId="26" xfId="0" applyBorder="1" applyAlignment="1">
      <alignment vertical="center" wrapText="1"/>
    </xf>
    <xf numFmtId="0" fontId="0" fillId="0" borderId="27" xfId="0" applyBorder="1" applyAlignment="1">
      <alignment vertical="center" wrapText="1"/>
    </xf>
    <xf numFmtId="0" fontId="0" fillId="0" borderId="29" xfId="0" applyBorder="1" applyAlignment="1">
      <alignment vertical="center" wrapText="1"/>
    </xf>
    <xf numFmtId="49" fontId="12" fillId="39" borderId="50" xfId="60" applyNumberFormat="1" applyFont="1" applyFill="1" applyBorder="1" applyAlignment="1">
      <alignment horizontal="left" vertical="center" wrapText="1"/>
      <protection/>
    </xf>
    <xf numFmtId="0" fontId="3" fillId="0" borderId="81" xfId="47" applyFont="1" applyFill="1" applyBorder="1" applyAlignment="1">
      <alignment vertical="center" wrapText="1"/>
      <protection/>
    </xf>
    <xf numFmtId="0" fontId="3" fillId="0" borderId="67" xfId="47" applyFont="1" applyBorder="1" applyAlignment="1">
      <alignment vertical="center" wrapText="1"/>
      <protection/>
    </xf>
    <xf numFmtId="0" fontId="0" fillId="0" borderId="54" xfId="0" applyBorder="1" applyAlignment="1">
      <alignment vertical="center" wrapText="1"/>
    </xf>
    <xf numFmtId="0" fontId="0" fillId="0" borderId="52" xfId="0" applyBorder="1" applyAlignment="1">
      <alignment vertical="center" wrapText="1"/>
    </xf>
    <xf numFmtId="0" fontId="0" fillId="0" borderId="45" xfId="0" applyBorder="1" applyAlignment="1">
      <alignment vertical="center" wrapText="1"/>
    </xf>
    <xf numFmtId="0" fontId="3" fillId="0" borderId="82" xfId="47" applyFont="1" applyBorder="1" applyAlignment="1">
      <alignment vertical="center" wrapText="1"/>
      <protection/>
    </xf>
    <xf numFmtId="0" fontId="3" fillId="0" borderId="83" xfId="47" applyFont="1" applyBorder="1" applyAlignment="1">
      <alignment vertical="center" wrapText="1"/>
      <protection/>
    </xf>
    <xf numFmtId="0" fontId="3" fillId="0" borderId="63" xfId="47" applyFont="1" applyBorder="1" applyAlignment="1">
      <alignment horizontal="left" vertical="center" wrapText="1"/>
      <protection/>
    </xf>
    <xf numFmtId="0" fontId="3" fillId="0" borderId="84" xfId="47" applyFont="1" applyBorder="1" applyAlignment="1">
      <alignment horizontal="left" vertical="center" wrapText="1"/>
      <protection/>
    </xf>
    <xf numFmtId="0" fontId="3" fillId="0" borderId="40" xfId="47" applyFont="1" applyBorder="1" applyAlignment="1">
      <alignment horizontal="left" vertical="center" wrapText="1"/>
      <protection/>
    </xf>
    <xf numFmtId="49" fontId="12" fillId="38" borderId="0" xfId="60" applyNumberFormat="1" applyFont="1" applyFill="1" applyBorder="1" applyAlignment="1">
      <alignment horizontal="left" vertical="center" wrapText="1"/>
      <protection/>
    </xf>
    <xf numFmtId="0" fontId="3" fillId="0" borderId="66" xfId="47" applyFont="1" applyBorder="1" applyAlignment="1">
      <alignment vertical="center" wrapText="1"/>
      <protection/>
    </xf>
    <xf numFmtId="0" fontId="12" fillId="49" borderId="0" xfId="60" applyFont="1" applyFill="1" applyBorder="1" applyAlignment="1">
      <alignment horizontal="left" vertical="center" wrapText="1"/>
      <protection/>
    </xf>
    <xf numFmtId="2" fontId="12" fillId="39" borderId="14" xfId="47" applyNumberFormat="1" applyFont="1" applyFill="1" applyBorder="1" applyAlignment="1">
      <alignment horizontal="left" vertical="center" wrapText="1"/>
      <protection/>
    </xf>
    <xf numFmtId="0" fontId="3" fillId="0" borderId="29" xfId="0" applyFont="1" applyBorder="1" applyAlignment="1">
      <alignment vertical="center" wrapText="1"/>
    </xf>
    <xf numFmtId="0" fontId="3" fillId="0" borderId="29" xfId="47" applyFont="1" applyBorder="1" applyAlignment="1">
      <alignment horizontal="left" vertical="center" wrapText="1"/>
      <protection/>
    </xf>
    <xf numFmtId="0" fontId="3" fillId="0" borderId="45" xfId="47" applyFont="1" applyBorder="1" applyAlignment="1">
      <alignment horizontal="left" vertical="center" wrapText="1"/>
      <protection/>
    </xf>
    <xf numFmtId="0" fontId="78" fillId="0" borderId="23" xfId="47" applyFont="1" applyFill="1" applyBorder="1" applyAlignment="1">
      <alignment vertical="center" wrapText="1"/>
      <protection/>
    </xf>
    <xf numFmtId="0" fontId="78" fillId="0" borderId="44" xfId="47" applyFont="1" applyFill="1" applyBorder="1" applyAlignment="1">
      <alignment vertical="center" wrapText="1"/>
      <protection/>
    </xf>
    <xf numFmtId="0" fontId="78" fillId="0" borderId="65" xfId="47" applyFont="1" applyFill="1" applyBorder="1" applyAlignment="1">
      <alignment vertical="center" wrapText="1"/>
      <protection/>
    </xf>
    <xf numFmtId="0" fontId="25" fillId="0" borderId="30" xfId="0" applyFont="1" applyBorder="1" applyAlignment="1">
      <alignment vertical="center" wrapText="1"/>
    </xf>
    <xf numFmtId="0" fontId="25" fillId="0" borderId="33" xfId="0" applyFont="1" applyBorder="1" applyAlignment="1">
      <alignment vertical="center" wrapText="1"/>
    </xf>
    <xf numFmtId="0" fontId="25" fillId="0" borderId="61" xfId="0" applyFont="1" applyBorder="1" applyAlignment="1">
      <alignment vertical="center" wrapText="1"/>
    </xf>
    <xf numFmtId="0" fontId="0" fillId="0" borderId="30" xfId="0" applyFont="1" applyBorder="1" applyAlignment="1">
      <alignment vertical="center" wrapText="1"/>
    </xf>
    <xf numFmtId="0" fontId="0" fillId="0" borderId="33" xfId="0" applyFont="1" applyBorder="1" applyAlignment="1">
      <alignment vertical="center" wrapText="1"/>
    </xf>
    <xf numFmtId="0" fontId="0" fillId="0" borderId="61" xfId="0" applyFont="1" applyBorder="1" applyAlignment="1">
      <alignment vertical="center" wrapText="1"/>
    </xf>
    <xf numFmtId="0" fontId="3" fillId="0" borderId="85" xfId="47" applyFont="1" applyFill="1" applyBorder="1" applyAlignment="1">
      <alignment vertical="center" wrapText="1"/>
      <protection/>
    </xf>
    <xf numFmtId="0" fontId="3" fillId="0" borderId="86" xfId="47" applyFont="1" applyFill="1" applyBorder="1" applyAlignment="1">
      <alignment vertical="center" wrapText="1"/>
      <protection/>
    </xf>
    <xf numFmtId="0" fontId="3" fillId="0" borderId="59" xfId="47" applyFont="1" applyFill="1" applyBorder="1" applyAlignment="1">
      <alignment vertical="center" wrapText="1"/>
      <protection/>
    </xf>
    <xf numFmtId="0" fontId="3" fillId="0" borderId="60" xfId="47" applyFont="1" applyFill="1" applyBorder="1" applyAlignment="1">
      <alignment vertical="center" wrapText="1"/>
      <protection/>
    </xf>
    <xf numFmtId="0" fontId="26" fillId="0" borderId="48" xfId="0" applyFont="1" applyBorder="1" applyAlignment="1">
      <alignment vertical="center" wrapText="1"/>
    </xf>
    <xf numFmtId="0" fontId="26" fillId="0" borderId="27" xfId="0" applyFont="1" applyBorder="1" applyAlignment="1">
      <alignment vertical="center" wrapText="1"/>
    </xf>
    <xf numFmtId="0" fontId="26" fillId="0" borderId="52" xfId="0" applyFont="1" applyBorder="1" applyAlignment="1">
      <alignment vertical="center" wrapText="1"/>
    </xf>
    <xf numFmtId="0" fontId="3" fillId="0" borderId="36" xfId="0" applyFont="1" applyBorder="1" applyAlignment="1">
      <alignment vertical="center" wrapText="1"/>
    </xf>
    <xf numFmtId="0" fontId="3" fillId="0" borderId="27" xfId="0" applyFont="1" applyBorder="1" applyAlignment="1">
      <alignment vertical="center" wrapText="1"/>
    </xf>
    <xf numFmtId="0" fontId="3" fillId="0" borderId="52" xfId="0" applyFont="1" applyBorder="1" applyAlignment="1">
      <alignment vertical="center" wrapText="1"/>
    </xf>
    <xf numFmtId="0" fontId="0" fillId="0" borderId="36" xfId="0" applyFont="1" applyBorder="1" applyAlignment="1">
      <alignment vertical="center" wrapText="1"/>
    </xf>
    <xf numFmtId="0" fontId="0" fillId="0" borderId="27" xfId="0" applyFont="1" applyBorder="1" applyAlignment="1">
      <alignment vertical="center" wrapText="1"/>
    </xf>
    <xf numFmtId="0" fontId="0" fillId="0" borderId="52" xfId="0" applyFont="1" applyBorder="1" applyAlignment="1">
      <alignment vertical="center" wrapText="1"/>
    </xf>
    <xf numFmtId="0" fontId="12" fillId="51" borderId="0" xfId="60" applyFont="1" applyFill="1" applyBorder="1" applyAlignment="1">
      <alignment horizontal="left" vertical="center" wrapText="1"/>
      <protection/>
    </xf>
    <xf numFmtId="0" fontId="3" fillId="0" borderId="27" xfId="0" applyFont="1" applyFill="1" applyBorder="1" applyAlignment="1">
      <alignment vertical="center" wrapText="1"/>
    </xf>
    <xf numFmtId="0" fontId="3" fillId="0" borderId="52" xfId="0" applyFont="1" applyFill="1" applyBorder="1" applyAlignment="1">
      <alignment vertical="center" wrapText="1"/>
    </xf>
    <xf numFmtId="0" fontId="33" fillId="0" borderId="27" xfId="47" applyFont="1" applyBorder="1" applyAlignment="1">
      <alignment vertical="center" wrapText="1"/>
      <protection/>
    </xf>
    <xf numFmtId="0" fontId="33" fillId="0" borderId="52" xfId="47" applyFont="1" applyBorder="1" applyAlignment="1">
      <alignment vertical="center" wrapText="1"/>
      <protection/>
    </xf>
    <xf numFmtId="0" fontId="0" fillId="0" borderId="27" xfId="47" applyFont="1" applyBorder="1" applyAlignment="1">
      <alignment vertical="center" wrapText="1"/>
      <protection/>
    </xf>
    <xf numFmtId="0" fontId="0" fillId="0" borderId="27" xfId="47" applyFont="1" applyBorder="1" applyAlignment="1">
      <alignment vertical="center" wrapText="1"/>
      <protection/>
    </xf>
    <xf numFmtId="0" fontId="25" fillId="0" borderId="27" xfId="47" applyFont="1" applyBorder="1" applyAlignment="1">
      <alignment vertical="center" wrapText="1"/>
      <protection/>
    </xf>
    <xf numFmtId="0" fontId="12" fillId="38" borderId="46" xfId="60" applyFont="1" applyFill="1" applyBorder="1" applyAlignment="1">
      <alignment horizontal="left" vertical="center" wrapText="1"/>
      <protection/>
    </xf>
    <xf numFmtId="0" fontId="0" fillId="0" borderId="38" xfId="47" applyFont="1" applyBorder="1" applyAlignment="1">
      <alignment vertical="center" wrapText="1"/>
      <protection/>
    </xf>
    <xf numFmtId="0" fontId="0" fillId="0" borderId="33" xfId="47" applyFont="1" applyBorder="1" applyAlignment="1">
      <alignment vertical="center" wrapText="1"/>
      <protection/>
    </xf>
    <xf numFmtId="0" fontId="0" fillId="0" borderId="61" xfId="47" applyFont="1" applyBorder="1" applyAlignment="1">
      <alignment vertical="center" wrapText="1"/>
      <protection/>
    </xf>
    <xf numFmtId="49" fontId="12" fillId="39" borderId="14" xfId="58" applyNumberFormat="1" applyFont="1" applyFill="1" applyBorder="1" applyAlignment="1">
      <alignment horizontal="left" vertical="center" wrapText="1"/>
      <protection/>
    </xf>
    <xf numFmtId="0" fontId="76" fillId="45" borderId="0" xfId="60" applyFont="1" applyFill="1" applyBorder="1" applyAlignment="1">
      <alignment horizontal="left" vertical="center" wrapText="1"/>
      <protection/>
    </xf>
    <xf numFmtId="0" fontId="12" fillId="47" borderId="0" xfId="60" applyFont="1" applyFill="1" applyBorder="1" applyAlignment="1">
      <alignment horizontal="left" vertical="center" wrapText="1"/>
      <protection/>
    </xf>
    <xf numFmtId="0" fontId="12" fillId="51" borderId="14" xfId="60" applyFont="1" applyFill="1" applyBorder="1" applyAlignment="1">
      <alignment horizontal="left" vertical="center" wrapText="1"/>
      <protection/>
    </xf>
    <xf numFmtId="0" fontId="0" fillId="0" borderId="52" xfId="47" applyFont="1" applyBorder="1" applyAlignment="1">
      <alignment vertical="center" wrapText="1"/>
      <protection/>
    </xf>
    <xf numFmtId="2" fontId="3" fillId="0" borderId="51" xfId="61" applyNumberFormat="1" applyFont="1" applyFill="1" applyBorder="1" applyAlignment="1">
      <alignment vertical="center" wrapText="1"/>
      <protection/>
    </xf>
    <xf numFmtId="2" fontId="3" fillId="0" borderId="35" xfId="61" applyNumberFormat="1" applyFont="1" applyFill="1" applyBorder="1" applyAlignment="1">
      <alignment vertical="center" wrapText="1"/>
      <protection/>
    </xf>
    <xf numFmtId="2" fontId="33" fillId="0" borderId="36" xfId="60" applyNumberFormat="1" applyFont="1" applyFill="1" applyBorder="1" applyAlignment="1">
      <alignment vertical="center" wrapText="1"/>
      <protection/>
    </xf>
    <xf numFmtId="2" fontId="33" fillId="0" borderId="27" xfId="60" applyNumberFormat="1" applyFont="1" applyFill="1" applyBorder="1" applyAlignment="1">
      <alignment vertical="center" wrapText="1"/>
      <protection/>
    </xf>
    <xf numFmtId="0" fontId="12" fillId="38" borderId="50" xfId="58" applyFont="1" applyFill="1" applyBorder="1" applyAlignment="1">
      <alignment horizontal="left" vertical="center" wrapText="1"/>
      <protection/>
    </xf>
    <xf numFmtId="0" fontId="3" fillId="0" borderId="47" xfId="47" applyNumberFormat="1" applyFont="1" applyFill="1" applyBorder="1" applyAlignment="1">
      <alignment vertical="center" wrapText="1"/>
      <protection/>
    </xf>
    <xf numFmtId="0" fontId="3" fillId="0" borderId="26" xfId="47" applyNumberFormat="1" applyFont="1" applyFill="1" applyBorder="1" applyAlignment="1">
      <alignment vertical="center" wrapText="1"/>
      <protection/>
    </xf>
    <xf numFmtId="0" fontId="3" fillId="0" borderId="54" xfId="47" applyNumberFormat="1" applyFont="1" applyFill="1" applyBorder="1" applyAlignment="1">
      <alignment vertical="center" wrapText="1"/>
      <protection/>
    </xf>
    <xf numFmtId="0" fontId="12" fillId="39" borderId="14" xfId="58" applyFont="1" applyFill="1" applyBorder="1" applyAlignment="1">
      <alignment horizontal="left" vertical="center" wrapText="1"/>
      <protection/>
    </xf>
    <xf numFmtId="0" fontId="3" fillId="0" borderId="35" xfId="47" applyNumberFormat="1" applyFont="1" applyFill="1" applyBorder="1" applyAlignment="1">
      <alignment vertical="center" wrapText="1"/>
      <protection/>
    </xf>
    <xf numFmtId="0" fontId="12" fillId="38" borderId="14" xfId="58" applyFont="1" applyFill="1" applyBorder="1" applyAlignment="1">
      <alignment horizontal="left" vertical="center" wrapText="1"/>
      <protection/>
    </xf>
    <xf numFmtId="0" fontId="12" fillId="38" borderId="0" xfId="58" applyFont="1" applyFill="1" applyBorder="1" applyAlignment="1">
      <alignment horizontal="left" vertical="center" wrapText="1"/>
      <protection/>
    </xf>
    <xf numFmtId="0" fontId="12" fillId="47" borderId="0" xfId="58" applyFont="1" applyFill="1" applyBorder="1" applyAlignment="1">
      <alignment horizontal="left" vertical="center" wrapText="1"/>
      <protection/>
    </xf>
    <xf numFmtId="49" fontId="12" fillId="38" borderId="0" xfId="58" applyNumberFormat="1" applyFont="1" applyFill="1" applyBorder="1" applyAlignment="1">
      <alignment horizontal="left" vertical="center" wrapText="1"/>
      <protection/>
    </xf>
    <xf numFmtId="0" fontId="3" fillId="0" borderId="51" xfId="47" applyNumberFormat="1" applyFont="1" applyFill="1" applyBorder="1" applyAlignment="1">
      <alignment vertical="center" wrapText="1"/>
      <protection/>
    </xf>
    <xf numFmtId="0" fontId="3" fillId="0" borderId="36" xfId="0" applyFont="1" applyFill="1" applyBorder="1" applyAlignment="1">
      <alignment vertical="center" wrapText="1"/>
    </xf>
    <xf numFmtId="49" fontId="12" fillId="38" borderId="46" xfId="58" applyNumberFormat="1" applyFont="1" applyFill="1" applyBorder="1" applyAlignment="1">
      <alignment horizontal="left" vertical="center" wrapText="1"/>
      <protection/>
    </xf>
    <xf numFmtId="0" fontId="3" fillId="0" borderId="55" xfId="47" applyNumberFormat="1" applyFont="1" applyFill="1" applyBorder="1" applyAlignment="1">
      <alignment vertical="center" wrapText="1"/>
      <protection/>
    </xf>
    <xf numFmtId="49" fontId="12" fillId="49" borderId="0" xfId="58" applyNumberFormat="1" applyFont="1" applyFill="1" applyBorder="1" applyAlignment="1">
      <alignment horizontal="left" vertical="center" wrapText="1"/>
      <protection/>
    </xf>
    <xf numFmtId="49" fontId="12" fillId="38" borderId="14" xfId="58" applyNumberFormat="1" applyFont="1" applyFill="1" applyBorder="1" applyAlignment="1">
      <alignment horizontal="left" vertical="center" wrapText="1"/>
      <protection/>
    </xf>
    <xf numFmtId="0" fontId="12" fillId="39" borderId="50" xfId="47" applyFont="1" applyFill="1" applyBorder="1" applyAlignment="1">
      <alignment horizontal="left" vertical="center" wrapText="1"/>
      <protection/>
    </xf>
    <xf numFmtId="0" fontId="2" fillId="0" borderId="26" xfId="47" applyNumberFormat="1" applyFont="1" applyFill="1" applyBorder="1" applyAlignment="1">
      <alignment horizontal="left" vertical="center" wrapText="1"/>
      <protection/>
    </xf>
    <xf numFmtId="0" fontId="2" fillId="0" borderId="54" xfId="47" applyNumberFormat="1" applyFont="1" applyFill="1" applyBorder="1" applyAlignment="1">
      <alignment horizontal="left" vertical="center" wrapText="1"/>
      <protection/>
    </xf>
    <xf numFmtId="0" fontId="2" fillId="0" borderId="27" xfId="47" applyFont="1" applyBorder="1" applyAlignment="1">
      <alignment horizontal="center" vertical="center" wrapText="1"/>
      <protection/>
    </xf>
    <xf numFmtId="0" fontId="2" fillId="0" borderId="52" xfId="47" applyFont="1" applyBorder="1" applyAlignment="1">
      <alignment horizontal="center" vertical="center" wrapText="1"/>
      <protection/>
    </xf>
    <xf numFmtId="0" fontId="2" fillId="0" borderId="29" xfId="47" applyFont="1" applyBorder="1" applyAlignment="1">
      <alignment horizontal="center" vertical="center" wrapText="1"/>
      <protection/>
    </xf>
    <xf numFmtId="0" fontId="2" fillId="0" borderId="45" xfId="47" applyFont="1" applyBorder="1" applyAlignment="1">
      <alignment horizontal="center" vertical="center" wrapText="1"/>
      <protection/>
    </xf>
    <xf numFmtId="0" fontId="2" fillId="0" borderId="51" xfId="47" applyNumberFormat="1" applyFont="1" applyFill="1" applyBorder="1" applyAlignment="1">
      <alignment vertical="center" wrapText="1"/>
      <protection/>
    </xf>
    <xf numFmtId="0" fontId="2" fillId="0" borderId="36" xfId="47" applyFont="1" applyBorder="1" applyAlignment="1">
      <alignment vertical="center" wrapText="1"/>
      <protection/>
    </xf>
    <xf numFmtId="0" fontId="2" fillId="0" borderId="27" xfId="47" applyFont="1" applyBorder="1" applyAlignment="1">
      <alignment vertical="center" wrapText="1"/>
      <protection/>
    </xf>
    <xf numFmtId="0" fontId="2" fillId="0" borderId="52" xfId="47" applyFont="1" applyBorder="1" applyAlignment="1">
      <alignment vertical="center" wrapText="1"/>
      <protection/>
    </xf>
    <xf numFmtId="0" fontId="2" fillId="0" borderId="37" xfId="47" applyFont="1" applyBorder="1" applyAlignment="1">
      <alignment vertical="center" wrapText="1"/>
      <protection/>
    </xf>
    <xf numFmtId="0" fontId="2" fillId="0" borderId="29" xfId="47" applyFont="1" applyBorder="1" applyAlignment="1">
      <alignment vertical="center" wrapText="1"/>
      <protection/>
    </xf>
    <xf numFmtId="0" fontId="2" fillId="0" borderId="45" xfId="47" applyFont="1" applyBorder="1" applyAlignment="1">
      <alignment vertical="center" wrapText="1"/>
      <protection/>
    </xf>
    <xf numFmtId="49" fontId="12" fillId="49" borderId="46" xfId="58" applyNumberFormat="1" applyFont="1" applyFill="1" applyBorder="1" applyAlignment="1">
      <alignment horizontal="left" vertical="center" wrapText="1"/>
      <protection/>
    </xf>
    <xf numFmtId="0" fontId="3" fillId="0" borderId="87" xfId="47" applyFont="1" applyBorder="1" applyAlignment="1">
      <alignment vertical="center" wrapText="1"/>
      <protection/>
    </xf>
    <xf numFmtId="0" fontId="3" fillId="0" borderId="88" xfId="47" applyFont="1" applyBorder="1" applyAlignment="1">
      <alignment vertical="center" wrapText="1"/>
      <protection/>
    </xf>
    <xf numFmtId="0" fontId="12" fillId="38" borderId="46" xfId="58" applyFont="1" applyFill="1" applyBorder="1" applyAlignment="1">
      <alignment horizontal="left" vertical="center" wrapText="1"/>
      <protection/>
    </xf>
    <xf numFmtId="0" fontId="0" fillId="0" borderId="48" xfId="47" applyFont="1" applyBorder="1" applyAlignment="1">
      <alignment vertical="center" wrapText="1"/>
      <protection/>
    </xf>
    <xf numFmtId="0" fontId="3" fillId="0" borderId="35" xfId="47" applyNumberFormat="1" applyFont="1" applyFill="1" applyBorder="1" applyAlignment="1">
      <alignment horizontal="left" vertical="center" wrapText="1"/>
      <protection/>
    </xf>
    <xf numFmtId="0" fontId="3" fillId="0" borderId="26" xfId="47" applyNumberFormat="1" applyFont="1" applyFill="1" applyBorder="1" applyAlignment="1">
      <alignment horizontal="left" vertical="center" wrapText="1"/>
      <protection/>
    </xf>
    <xf numFmtId="0" fontId="3" fillId="0" borderId="54" xfId="47" applyNumberFormat="1" applyFont="1" applyFill="1" applyBorder="1" applyAlignment="1">
      <alignment horizontal="left" vertical="center" wrapText="1"/>
      <protection/>
    </xf>
    <xf numFmtId="0" fontId="3" fillId="0" borderId="36" xfId="47" applyFont="1" applyBorder="1" applyAlignment="1">
      <alignment horizontal="left" vertical="center" wrapText="1"/>
      <protection/>
    </xf>
    <xf numFmtId="0" fontId="3" fillId="0" borderId="27" xfId="47" applyFont="1" applyBorder="1" applyAlignment="1">
      <alignment horizontal="left" vertical="center" wrapText="1"/>
      <protection/>
    </xf>
    <xf numFmtId="0" fontId="3" fillId="0" borderId="52" xfId="47" applyFont="1" applyBorder="1" applyAlignment="1">
      <alignment horizontal="left" vertical="center" wrapText="1"/>
      <protection/>
    </xf>
    <xf numFmtId="0" fontId="3" fillId="0" borderId="37" xfId="47" applyFont="1" applyBorder="1" applyAlignment="1">
      <alignment horizontal="left" vertical="center" wrapText="1"/>
      <protection/>
    </xf>
    <xf numFmtId="0" fontId="12" fillId="49" borderId="0" xfId="58" applyFont="1" applyFill="1" applyBorder="1" applyAlignment="1">
      <alignment horizontal="left" vertical="center" wrapText="1"/>
      <protection/>
    </xf>
    <xf numFmtId="0" fontId="12" fillId="47" borderId="46" xfId="58" applyFont="1" applyFill="1" applyBorder="1" applyAlignment="1">
      <alignment horizontal="left" vertical="center" wrapText="1"/>
      <protection/>
    </xf>
    <xf numFmtId="0" fontId="12" fillId="43" borderId="0" xfId="58" applyFont="1" applyFill="1" applyBorder="1" applyAlignment="1">
      <alignment vertical="center"/>
      <protection/>
    </xf>
    <xf numFmtId="0" fontId="0" fillId="43" borderId="14" xfId="0" applyFill="1" applyBorder="1" applyAlignment="1">
      <alignment vertical="center"/>
    </xf>
    <xf numFmtId="0" fontId="3" fillId="0" borderId="35" xfId="47" applyNumberFormat="1" applyFont="1" applyFill="1" applyBorder="1" applyAlignment="1">
      <alignment vertical="center"/>
      <protection/>
    </xf>
    <xf numFmtId="0" fontId="0" fillId="0" borderId="26" xfId="0" applyBorder="1" applyAlignment="1">
      <alignment vertical="center"/>
    </xf>
    <xf numFmtId="0" fontId="0" fillId="0" borderId="54" xfId="0" applyBorder="1" applyAlignment="1">
      <alignment vertical="center"/>
    </xf>
    <xf numFmtId="0" fontId="12" fillId="39" borderId="0" xfId="58" applyFont="1" applyFill="1" applyBorder="1" applyAlignment="1">
      <alignment horizontal="left" vertical="center" wrapText="1"/>
      <protection/>
    </xf>
    <xf numFmtId="0" fontId="0" fillId="0" borderId="36" xfId="47" applyFont="1" applyBorder="1" applyAlignment="1">
      <alignment vertical="center" wrapText="1"/>
      <protection/>
    </xf>
    <xf numFmtId="49" fontId="12" fillId="38" borderId="50" xfId="58" applyNumberFormat="1" applyFont="1" applyFill="1" applyBorder="1" applyAlignment="1">
      <alignment horizontal="left" vertical="center" wrapText="1"/>
      <protection/>
    </xf>
    <xf numFmtId="0" fontId="3" fillId="0" borderId="37" xfId="0" applyFont="1" applyBorder="1" applyAlignment="1">
      <alignment vertical="center" wrapText="1"/>
    </xf>
    <xf numFmtId="0" fontId="3" fillId="0" borderId="45" xfId="0" applyFont="1" applyBorder="1" applyAlignment="1">
      <alignment vertical="center" wrapText="1"/>
    </xf>
    <xf numFmtId="0" fontId="3" fillId="0" borderId="89" xfId="47" applyNumberFormat="1" applyFont="1" applyFill="1" applyBorder="1" applyAlignment="1">
      <alignment vertical="center" wrapText="1"/>
      <protection/>
    </xf>
    <xf numFmtId="0" fontId="3" fillId="0" borderId="90" xfId="47" applyNumberFormat="1" applyFont="1" applyFill="1" applyBorder="1" applyAlignment="1">
      <alignment vertical="center" wrapText="1"/>
      <protection/>
    </xf>
    <xf numFmtId="0" fontId="3" fillId="0" borderId="0" xfId="47" applyFont="1" applyBorder="1" applyAlignment="1">
      <alignment vertical="center" wrapText="1"/>
      <protection/>
    </xf>
    <xf numFmtId="0" fontId="3" fillId="0" borderId="89" xfId="47" applyFont="1" applyBorder="1" applyAlignment="1">
      <alignment vertical="center" wrapText="1"/>
      <protection/>
    </xf>
    <xf numFmtId="0" fontId="3" fillId="0" borderId="14" xfId="0" applyFont="1" applyBorder="1" applyAlignment="1">
      <alignment vertical="center" wrapText="1"/>
    </xf>
    <xf numFmtId="0" fontId="3" fillId="0" borderId="91" xfId="0" applyFont="1" applyBorder="1" applyAlignment="1">
      <alignment vertical="center" wrapText="1"/>
    </xf>
    <xf numFmtId="0" fontId="3" fillId="0" borderId="26" xfId="58" applyNumberFormat="1" applyFont="1" applyFill="1" applyBorder="1" applyAlignment="1">
      <alignment vertical="center" wrapText="1"/>
      <protection/>
    </xf>
    <xf numFmtId="0" fontId="3" fillId="0" borderId="35" xfId="58" applyNumberFormat="1" applyFont="1" applyFill="1" applyBorder="1" applyAlignment="1">
      <alignment vertical="center" wrapText="1"/>
      <protection/>
    </xf>
    <xf numFmtId="0" fontId="3" fillId="0" borderId="51" xfId="58" applyNumberFormat="1" applyFont="1" applyFill="1" applyBorder="1" applyAlignment="1">
      <alignment vertical="center" wrapText="1"/>
      <protection/>
    </xf>
    <xf numFmtId="0" fontId="3" fillId="0" borderId="55" xfId="58" applyNumberFormat="1" applyFont="1" applyFill="1" applyBorder="1" applyAlignment="1">
      <alignment vertical="center" wrapText="1"/>
      <protection/>
    </xf>
    <xf numFmtId="0" fontId="3" fillId="0" borderId="49" xfId="47" applyFont="1" applyFill="1" applyBorder="1" applyAlignment="1">
      <alignment vertical="center" wrapText="1"/>
      <protection/>
    </xf>
    <xf numFmtId="0" fontId="12" fillId="39" borderId="50" xfId="58" applyFont="1" applyFill="1" applyBorder="1" applyAlignment="1">
      <alignment horizontal="left" vertical="center" wrapText="1"/>
      <protection/>
    </xf>
    <xf numFmtId="0" fontId="12" fillId="39" borderId="14" xfId="58" applyFont="1" applyFill="1" applyBorder="1" applyAlignment="1">
      <alignment horizontal="left" vertical="center"/>
      <protection/>
    </xf>
    <xf numFmtId="0" fontId="3" fillId="0" borderId="54" xfId="58" applyNumberFormat="1" applyFont="1" applyFill="1" applyBorder="1" applyAlignment="1">
      <alignment vertical="center" wrapText="1"/>
      <protection/>
    </xf>
    <xf numFmtId="0" fontId="3" fillId="0" borderId="37" xfId="0" applyFont="1" applyFill="1" applyBorder="1" applyAlignment="1">
      <alignment vertical="center" wrapText="1"/>
    </xf>
    <xf numFmtId="0" fontId="3" fillId="0" borderId="29" xfId="0" applyFont="1" applyFill="1" applyBorder="1" applyAlignment="1">
      <alignment vertical="center" wrapText="1"/>
    </xf>
    <xf numFmtId="0" fontId="3" fillId="0" borderId="45" xfId="0" applyFont="1" applyFill="1" applyBorder="1" applyAlignment="1">
      <alignment vertical="center" wrapText="1"/>
    </xf>
    <xf numFmtId="0" fontId="12" fillId="38" borderId="46" xfId="47" applyFont="1" applyFill="1" applyBorder="1" applyAlignment="1">
      <alignment horizontal="left" vertical="center" wrapText="1"/>
      <protection/>
    </xf>
    <xf numFmtId="0" fontId="3" fillId="0" borderId="92" xfId="47" applyFont="1" applyFill="1" applyBorder="1" applyAlignment="1">
      <alignment vertical="center" wrapText="1"/>
      <protection/>
    </xf>
    <xf numFmtId="0" fontId="3" fillId="0" borderId="93" xfId="47" applyFont="1" applyBorder="1" applyAlignment="1">
      <alignment vertical="center" wrapText="1"/>
      <protection/>
    </xf>
    <xf numFmtId="0" fontId="0" fillId="0" borderId="94" xfId="47" applyFont="1" applyBorder="1" applyAlignment="1">
      <alignment vertical="center" wrapText="1"/>
      <protection/>
    </xf>
    <xf numFmtId="0" fontId="0" fillId="0" borderId="34" xfId="47" applyFont="1" applyBorder="1" applyAlignment="1">
      <alignment vertical="center" wrapText="1"/>
      <protection/>
    </xf>
    <xf numFmtId="0" fontId="0" fillId="0" borderId="77" xfId="47" applyFont="1" applyBorder="1" applyAlignment="1">
      <alignment vertical="center" wrapText="1"/>
      <protection/>
    </xf>
    <xf numFmtId="0" fontId="12" fillId="38" borderId="0" xfId="47" applyFont="1" applyFill="1" applyBorder="1" applyAlignment="1">
      <alignment horizontal="left" vertical="center" wrapText="1"/>
      <protection/>
    </xf>
    <xf numFmtId="0" fontId="0" fillId="0" borderId="30" xfId="47" applyFont="1" applyBorder="1" applyAlignment="1">
      <alignment vertical="center" wrapText="1"/>
      <protection/>
    </xf>
    <xf numFmtId="0" fontId="0" fillId="0" borderId="76" xfId="47" applyFont="1" applyBorder="1" applyAlignment="1">
      <alignment vertical="center" wrapText="1"/>
      <protection/>
    </xf>
    <xf numFmtId="0" fontId="25" fillId="0" borderId="95" xfId="47" applyFont="1" applyBorder="1" applyAlignment="1">
      <alignment vertical="center" wrapText="1"/>
      <protection/>
    </xf>
    <xf numFmtId="0" fontId="25" fillId="0" borderId="96" xfId="47" applyFont="1" applyBorder="1" applyAlignment="1">
      <alignment vertical="center" wrapText="1"/>
      <protection/>
    </xf>
    <xf numFmtId="0" fontId="25" fillId="0" borderId="97" xfId="47" applyFont="1" applyBorder="1" applyAlignment="1">
      <alignment vertical="center" wrapText="1"/>
      <protection/>
    </xf>
    <xf numFmtId="0" fontId="76" fillId="46" borderId="0" xfId="58" applyFont="1" applyFill="1" applyBorder="1" applyAlignment="1">
      <alignment horizontal="left" vertical="center" wrapText="1"/>
      <protection/>
    </xf>
    <xf numFmtId="0" fontId="12" fillId="51" borderId="0" xfId="47" applyFont="1" applyFill="1" applyBorder="1" applyAlignment="1">
      <alignment horizontal="left" vertical="center" wrapText="1"/>
      <protection/>
    </xf>
    <xf numFmtId="0" fontId="32" fillId="0" borderId="37" xfId="47" applyFont="1" applyBorder="1" applyAlignment="1">
      <alignment vertical="center" wrapText="1"/>
      <protection/>
    </xf>
    <xf numFmtId="0" fontId="32" fillId="0" borderId="29" xfId="47" applyFont="1" applyBorder="1" applyAlignment="1">
      <alignment vertical="center" wrapText="1"/>
      <protection/>
    </xf>
    <xf numFmtId="0" fontId="32" fillId="0" borderId="45" xfId="47" applyFont="1" applyBorder="1" applyAlignment="1">
      <alignment vertical="center" wrapText="1"/>
      <protection/>
    </xf>
    <xf numFmtId="0" fontId="3" fillId="0" borderId="95" xfId="47" applyFont="1" applyBorder="1" applyAlignment="1">
      <alignment vertical="center" wrapText="1"/>
      <protection/>
    </xf>
    <xf numFmtId="0" fontId="3" fillId="0" borderId="96" xfId="47" applyFont="1" applyBorder="1" applyAlignment="1">
      <alignment vertical="center" wrapText="1"/>
      <protection/>
    </xf>
    <xf numFmtId="0" fontId="3" fillId="0" borderId="97" xfId="47" applyFont="1" applyBorder="1" applyAlignment="1">
      <alignment vertical="center" wrapText="1"/>
      <protection/>
    </xf>
    <xf numFmtId="0" fontId="12" fillId="51" borderId="46" xfId="47" applyFont="1" applyFill="1" applyBorder="1" applyAlignment="1">
      <alignment horizontal="left" vertical="center" wrapText="1"/>
      <protection/>
    </xf>
    <xf numFmtId="2" fontId="12" fillId="39" borderId="0" xfId="47" applyNumberFormat="1" applyFont="1" applyFill="1" applyBorder="1" applyAlignment="1">
      <alignment horizontal="left" vertical="center" wrapText="1"/>
      <protection/>
    </xf>
    <xf numFmtId="0" fontId="33" fillId="0" borderId="36" xfId="47" applyFont="1" applyBorder="1" applyAlignment="1">
      <alignment vertical="center" wrapText="1"/>
      <protection/>
    </xf>
    <xf numFmtId="0" fontId="25" fillId="0" borderId="36" xfId="47" applyFont="1" applyBorder="1" applyAlignment="1">
      <alignment vertical="center" wrapText="1"/>
      <protection/>
    </xf>
    <xf numFmtId="0" fontId="25" fillId="0" borderId="52" xfId="47" applyFont="1" applyBorder="1" applyAlignment="1">
      <alignment vertical="center" wrapText="1"/>
      <protection/>
    </xf>
    <xf numFmtId="0" fontId="3" fillId="0" borderId="98" xfId="47" applyFont="1" applyBorder="1" applyAlignment="1">
      <alignment vertical="center" wrapText="1"/>
      <protection/>
    </xf>
    <xf numFmtId="0" fontId="32" fillId="0" borderId="36" xfId="47" applyFont="1" applyBorder="1" applyAlignment="1">
      <alignment vertical="center" wrapText="1"/>
      <protection/>
    </xf>
    <xf numFmtId="0" fontId="32" fillId="0" borderId="27" xfId="47" applyFont="1" applyBorder="1" applyAlignment="1">
      <alignment vertical="center" wrapText="1"/>
      <protection/>
    </xf>
    <xf numFmtId="0" fontId="33" fillId="0" borderId="98" xfId="47" applyFont="1" applyBorder="1" applyAlignment="1">
      <alignment vertical="center" wrapText="1"/>
      <protection/>
    </xf>
    <xf numFmtId="0" fontId="33" fillId="0" borderId="87" xfId="47" applyFont="1" applyBorder="1" applyAlignment="1">
      <alignment vertical="center" wrapText="1"/>
      <protection/>
    </xf>
    <xf numFmtId="0" fontId="33" fillId="0" borderId="70" xfId="47" applyFont="1" applyBorder="1" applyAlignment="1">
      <alignment vertical="center" wrapText="1"/>
      <protection/>
    </xf>
    <xf numFmtId="49" fontId="12" fillId="38" borderId="0" xfId="47" applyNumberFormat="1" applyFont="1" applyFill="1" applyBorder="1" applyAlignment="1">
      <alignment horizontal="left" vertical="center" wrapText="1"/>
      <protection/>
    </xf>
    <xf numFmtId="49" fontId="12" fillId="38" borderId="0" xfId="47" applyNumberFormat="1" applyFont="1" applyFill="1" applyBorder="1" applyAlignment="1" applyProtection="1">
      <alignment horizontal="left" vertical="center" wrapText="1"/>
      <protection locked="0"/>
    </xf>
    <xf numFmtId="0" fontId="25" fillId="0" borderId="30" xfId="47" applyFont="1" applyBorder="1" applyAlignment="1">
      <alignment vertical="center" wrapText="1"/>
      <protection/>
    </xf>
    <xf numFmtId="0" fontId="25" fillId="0" borderId="33" xfId="47" applyFont="1" applyBorder="1" applyAlignment="1">
      <alignment vertical="center" wrapText="1"/>
      <protection/>
    </xf>
    <xf numFmtId="0" fontId="25" fillId="0" borderId="76" xfId="47" applyFont="1" applyBorder="1" applyAlignment="1">
      <alignment vertical="center" wrapText="1"/>
      <protection/>
    </xf>
    <xf numFmtId="0" fontId="33" fillId="0" borderId="99" xfId="47" applyFont="1" applyBorder="1" applyAlignment="1">
      <alignment vertical="center" wrapText="1"/>
      <protection/>
    </xf>
    <xf numFmtId="0" fontId="33" fillId="0" borderId="100" xfId="47" applyFont="1" applyBorder="1" applyAlignment="1">
      <alignment vertical="center" wrapText="1"/>
      <protection/>
    </xf>
    <xf numFmtId="0" fontId="33" fillId="0" borderId="101" xfId="47" applyFont="1" applyBorder="1" applyAlignment="1">
      <alignment vertical="center" wrapText="1"/>
      <protection/>
    </xf>
    <xf numFmtId="0" fontId="3" fillId="0" borderId="99" xfId="47" applyFont="1" applyBorder="1" applyAlignment="1">
      <alignment vertical="center" wrapText="1"/>
      <protection/>
    </xf>
    <xf numFmtId="0" fontId="3" fillId="0" borderId="100" xfId="47" applyFont="1" applyBorder="1" applyAlignment="1">
      <alignment vertical="center" wrapText="1"/>
      <protection/>
    </xf>
    <xf numFmtId="0" fontId="3" fillId="0" borderId="101" xfId="47" applyFont="1" applyBorder="1" applyAlignment="1">
      <alignment vertical="center" wrapText="1"/>
      <protection/>
    </xf>
    <xf numFmtId="0" fontId="33" fillId="0" borderId="88" xfId="47" applyFont="1" applyBorder="1" applyAlignment="1">
      <alignment vertical="center" wrapText="1"/>
      <protection/>
    </xf>
    <xf numFmtId="0" fontId="0" fillId="0" borderId="32" xfId="47" applyFont="1" applyBorder="1" applyAlignment="1">
      <alignment vertical="center" wrapText="1"/>
      <protection/>
    </xf>
    <xf numFmtId="49" fontId="12" fillId="38" borderId="46" xfId="47" applyNumberFormat="1" applyFont="1" applyFill="1" applyBorder="1" applyAlignment="1">
      <alignment horizontal="left" vertical="center" wrapText="1"/>
      <protection/>
    </xf>
    <xf numFmtId="0" fontId="3" fillId="0" borderId="102" xfId="47" applyFont="1" applyBorder="1" applyAlignment="1">
      <alignment vertical="center" wrapText="1"/>
      <protection/>
    </xf>
    <xf numFmtId="49" fontId="12" fillId="51" borderId="0" xfId="47" applyNumberFormat="1" applyFont="1" applyFill="1" applyBorder="1" applyAlignment="1">
      <alignment horizontal="left" vertical="center" wrapText="1"/>
      <protection/>
    </xf>
    <xf numFmtId="49" fontId="12" fillId="47" borderId="0" xfId="47" applyNumberFormat="1" applyFont="1" applyFill="1" applyBorder="1" applyAlignment="1">
      <alignment horizontal="left" vertical="center" wrapText="1"/>
      <protection/>
    </xf>
    <xf numFmtId="0" fontId="25" fillId="0" borderId="74" xfId="47" applyFont="1" applyBorder="1" applyAlignment="1">
      <alignment vertical="center" wrapText="1"/>
      <protection/>
    </xf>
    <xf numFmtId="0" fontId="25" fillId="0" borderId="87" xfId="47" applyFont="1" applyBorder="1" applyAlignment="1">
      <alignment vertical="center" wrapText="1"/>
      <protection/>
    </xf>
    <xf numFmtId="0" fontId="25" fillId="0" borderId="88" xfId="47" applyFont="1" applyBorder="1" applyAlignment="1">
      <alignment vertical="center" wrapText="1"/>
      <protection/>
    </xf>
    <xf numFmtId="0" fontId="25" fillId="0" borderId="32" xfId="47" applyFont="1" applyBorder="1" applyAlignment="1">
      <alignment vertical="center" wrapText="1"/>
      <protection/>
    </xf>
    <xf numFmtId="0" fontId="25" fillId="0" borderId="34" xfId="47" applyFont="1" applyBorder="1" applyAlignment="1">
      <alignment vertical="center" wrapText="1"/>
      <protection/>
    </xf>
    <xf numFmtId="0" fontId="25" fillId="0" borderId="77" xfId="47" applyFont="1" applyBorder="1" applyAlignment="1">
      <alignment vertical="center" wrapText="1"/>
      <protection/>
    </xf>
    <xf numFmtId="0" fontId="12" fillId="38" borderId="0" xfId="59" applyFont="1" applyFill="1" applyBorder="1" applyAlignment="1">
      <alignment horizontal="left" vertical="center" wrapText="1"/>
      <protection/>
    </xf>
    <xf numFmtId="0" fontId="3" fillId="0" borderId="103" xfId="47" applyFont="1" applyBorder="1" applyAlignment="1">
      <alignment vertical="center" wrapText="1"/>
      <protection/>
    </xf>
    <xf numFmtId="0" fontId="12" fillId="38" borderId="46" xfId="59" applyFont="1" applyFill="1" applyBorder="1" applyAlignment="1">
      <alignment horizontal="left" vertical="center" wrapText="1"/>
      <protection/>
    </xf>
    <xf numFmtId="0" fontId="3" fillId="0" borderId="94" xfId="0" applyFont="1" applyBorder="1" applyAlignment="1">
      <alignment vertical="center" wrapText="1"/>
    </xf>
    <xf numFmtId="0" fontId="3" fillId="0" borderId="34" xfId="0" applyFont="1" applyBorder="1" applyAlignment="1">
      <alignment vertical="center" wrapText="1"/>
    </xf>
    <xf numFmtId="0" fontId="3" fillId="0" borderId="77" xfId="0" applyFont="1" applyBorder="1" applyAlignment="1">
      <alignment vertical="center" wrapText="1"/>
    </xf>
    <xf numFmtId="0" fontId="3" fillId="0" borderId="104" xfId="47" applyFont="1" applyFill="1" applyBorder="1" applyAlignment="1">
      <alignment vertical="center" wrapText="1"/>
      <protection/>
    </xf>
    <xf numFmtId="0" fontId="3" fillId="0" borderId="105" xfId="47" applyFont="1" applyFill="1" applyBorder="1" applyAlignment="1">
      <alignment vertical="center" wrapText="1"/>
      <protection/>
    </xf>
    <xf numFmtId="0" fontId="3" fillId="0" borderId="106" xfId="47" applyFont="1" applyBorder="1" applyAlignment="1">
      <alignment vertical="center" wrapText="1"/>
      <protection/>
    </xf>
    <xf numFmtId="0" fontId="3" fillId="0" borderId="105" xfId="47" applyFont="1" applyBorder="1" applyAlignment="1">
      <alignment vertical="center" wrapText="1"/>
      <protection/>
    </xf>
    <xf numFmtId="49" fontId="12" fillId="38" borderId="0" xfId="59" applyNumberFormat="1" applyFont="1" applyFill="1" applyBorder="1" applyAlignment="1">
      <alignment horizontal="left" vertical="center" wrapText="1"/>
      <protection/>
    </xf>
    <xf numFmtId="0" fontId="3" fillId="0" borderId="62" xfId="47" applyFont="1" applyBorder="1" applyAlignment="1">
      <alignment horizontal="left" vertical="center" wrapText="1"/>
      <protection/>
    </xf>
    <xf numFmtId="0" fontId="3" fillId="0" borderId="107" xfId="47" applyFont="1" applyBorder="1" applyAlignment="1">
      <alignment horizontal="left" vertical="center" wrapText="1"/>
      <protection/>
    </xf>
    <xf numFmtId="49" fontId="12" fillId="38" borderId="46" xfId="59" applyNumberFormat="1" applyFont="1" applyFill="1" applyBorder="1" applyAlignment="1">
      <alignment horizontal="left" vertical="center" wrapText="1"/>
      <protection/>
    </xf>
    <xf numFmtId="0" fontId="3" fillId="0" borderId="49" xfId="47" applyFont="1" applyFill="1" applyBorder="1" applyAlignment="1" quotePrefix="1">
      <alignment vertical="center" wrapText="1"/>
      <protection/>
    </xf>
    <xf numFmtId="0" fontId="3" fillId="0" borderId="29" xfId="47" applyFont="1" applyFill="1" applyBorder="1" applyAlignment="1" quotePrefix="1">
      <alignment vertical="center" wrapText="1"/>
      <protection/>
    </xf>
    <xf numFmtId="0" fontId="3" fillId="0" borderId="45" xfId="47" applyFont="1" applyFill="1" applyBorder="1" applyAlignment="1" quotePrefix="1">
      <alignment vertical="center" wrapText="1"/>
      <protection/>
    </xf>
    <xf numFmtId="0" fontId="25" fillId="0" borderId="37" xfId="47" applyFont="1" applyBorder="1" applyAlignment="1">
      <alignment vertical="center" wrapText="1"/>
      <protection/>
    </xf>
    <xf numFmtId="0" fontId="25" fillId="0" borderId="29" xfId="47" applyFont="1" applyBorder="1" applyAlignment="1">
      <alignment vertical="center" wrapText="1"/>
      <protection/>
    </xf>
    <xf numFmtId="0" fontId="25" fillId="0" borderId="45" xfId="47" applyFont="1" applyBorder="1" applyAlignment="1">
      <alignment vertical="center" wrapText="1"/>
      <protection/>
    </xf>
    <xf numFmtId="0" fontId="12" fillId="51" borderId="0" xfId="59" applyFont="1" applyFill="1" applyBorder="1" applyAlignment="1">
      <alignment horizontal="left" vertical="center" wrapText="1"/>
      <protection/>
    </xf>
    <xf numFmtId="0" fontId="3" fillId="0" borderId="57" xfId="47" applyFont="1" applyBorder="1" applyAlignment="1">
      <alignment vertical="center" wrapText="1"/>
      <protection/>
    </xf>
    <xf numFmtId="0" fontId="3" fillId="0" borderId="58" xfId="47" applyFont="1" applyBorder="1" applyAlignment="1">
      <alignment vertical="center" wrapText="1"/>
      <protection/>
    </xf>
    <xf numFmtId="166" fontId="3" fillId="0" borderId="35" xfId="47" applyNumberFormat="1" applyFont="1" applyFill="1" applyBorder="1" applyAlignment="1">
      <alignment vertical="center" wrapText="1"/>
      <protection/>
    </xf>
    <xf numFmtId="0" fontId="3" fillId="0" borderId="108" xfId="47" applyFont="1" applyBorder="1" applyAlignment="1">
      <alignment vertical="center" wrapText="1"/>
      <protection/>
    </xf>
    <xf numFmtId="0" fontId="3" fillId="59" borderId="37" xfId="47" applyFont="1" applyFill="1" applyBorder="1" applyAlignment="1">
      <alignment vertical="center" wrapText="1"/>
      <protection/>
    </xf>
    <xf numFmtId="0" fontId="3" fillId="59" borderId="29" xfId="47" applyFont="1" applyFill="1" applyBorder="1" applyAlignment="1">
      <alignment vertical="center" wrapText="1"/>
      <protection/>
    </xf>
    <xf numFmtId="0" fontId="3" fillId="59" borderId="45" xfId="47" applyFont="1" applyFill="1" applyBorder="1" applyAlignment="1">
      <alignment vertical="center" wrapText="1"/>
      <protection/>
    </xf>
    <xf numFmtId="0" fontId="0" fillId="0" borderId="99" xfId="47" applyFont="1" applyBorder="1" applyAlignment="1">
      <alignment vertical="center" wrapText="1"/>
      <protection/>
    </xf>
    <xf numFmtId="0" fontId="0" fillId="0" borderId="100" xfId="47" applyFont="1" applyBorder="1" applyAlignment="1">
      <alignment vertical="center" wrapText="1"/>
      <protection/>
    </xf>
    <xf numFmtId="0" fontId="0" fillId="0" borderId="101" xfId="47" applyFont="1" applyBorder="1" applyAlignment="1">
      <alignment vertical="center" wrapText="1"/>
      <protection/>
    </xf>
    <xf numFmtId="0" fontId="4" fillId="0" borderId="98" xfId="47" applyFont="1" applyBorder="1" applyAlignment="1">
      <alignment vertical="center" wrapText="1"/>
      <protection/>
    </xf>
    <xf numFmtId="0" fontId="4" fillId="0" borderId="87" xfId="47" applyFont="1" applyBorder="1" applyAlignment="1">
      <alignment vertical="center" wrapText="1"/>
      <protection/>
    </xf>
    <xf numFmtId="0" fontId="4" fillId="0" borderId="88" xfId="47" applyFont="1" applyBorder="1" applyAlignment="1">
      <alignment vertical="center" wrapText="1"/>
      <protection/>
    </xf>
    <xf numFmtId="0" fontId="12" fillId="47" borderId="0" xfId="59" applyFont="1" applyFill="1" applyBorder="1" applyAlignment="1">
      <alignment horizontal="left" vertical="center" wrapText="1"/>
      <protection/>
    </xf>
    <xf numFmtId="0" fontId="12" fillId="39" borderId="0" xfId="59" applyFont="1" applyFill="1" applyBorder="1" applyAlignment="1">
      <alignment horizontal="left" vertical="center" wrapText="1"/>
      <protection/>
    </xf>
    <xf numFmtId="0" fontId="26" fillId="0" borderId="30" xfId="47" applyFont="1" applyBorder="1" applyAlignment="1">
      <alignment vertical="center" wrapText="1"/>
      <protection/>
    </xf>
    <xf numFmtId="0" fontId="26" fillId="0" borderId="33" xfId="47" applyFont="1" applyBorder="1" applyAlignment="1">
      <alignment vertical="center" wrapText="1"/>
      <protection/>
    </xf>
    <xf numFmtId="0" fontId="26" fillId="0" borderId="76" xfId="47" applyFont="1" applyBorder="1" applyAlignment="1">
      <alignment vertical="center" wrapText="1"/>
      <protection/>
    </xf>
    <xf numFmtId="0" fontId="9" fillId="0" borderId="32" xfId="47" applyFont="1" applyBorder="1" applyAlignment="1">
      <alignment vertical="center" wrapText="1"/>
      <protection/>
    </xf>
    <xf numFmtId="0" fontId="9" fillId="0" borderId="34" xfId="47" applyFont="1" applyBorder="1" applyAlignment="1">
      <alignment vertical="center" wrapText="1"/>
      <protection/>
    </xf>
    <xf numFmtId="0" fontId="9" fillId="0" borderId="77" xfId="47" applyFont="1" applyBorder="1" applyAlignment="1">
      <alignment vertical="center" wrapText="1"/>
      <protection/>
    </xf>
    <xf numFmtId="0" fontId="26" fillId="0" borderId="52" xfId="47" applyFont="1" applyBorder="1" applyAlignment="1">
      <alignment vertical="center" wrapText="1"/>
      <protection/>
    </xf>
    <xf numFmtId="0" fontId="26" fillId="0" borderId="109" xfId="47" applyFont="1" applyBorder="1" applyAlignment="1">
      <alignment vertical="center" wrapText="1"/>
      <protection/>
    </xf>
    <xf numFmtId="0" fontId="3" fillId="0" borderId="53" xfId="0" applyFont="1" applyBorder="1" applyAlignment="1">
      <alignment vertical="center" wrapText="1"/>
    </xf>
    <xf numFmtId="9" fontId="3" fillId="0" borderId="51" xfId="47" applyNumberFormat="1" applyFont="1" applyFill="1" applyBorder="1" applyAlignment="1">
      <alignment vertical="center" wrapText="1"/>
      <protection/>
    </xf>
    <xf numFmtId="0" fontId="3" fillId="0" borderId="109" xfId="47" applyFont="1" applyBorder="1" applyAlignment="1">
      <alignment vertical="center" wrapText="1"/>
      <protection/>
    </xf>
    <xf numFmtId="0" fontId="26" fillId="0" borderId="73" xfId="47" applyFont="1" applyBorder="1" applyAlignment="1">
      <alignment vertical="center" wrapText="1"/>
      <protection/>
    </xf>
    <xf numFmtId="0" fontId="26" fillId="0" borderId="100" xfId="47" applyFont="1" applyBorder="1" applyAlignment="1">
      <alignment vertical="center" wrapText="1"/>
      <protection/>
    </xf>
    <xf numFmtId="0" fontId="26" fillId="0" borderId="101" xfId="47" applyFont="1" applyBorder="1" applyAlignment="1">
      <alignment vertical="center" wrapText="1"/>
      <protection/>
    </xf>
    <xf numFmtId="0" fontId="30" fillId="0" borderId="74" xfId="47" applyFont="1" applyBorder="1" applyAlignment="1">
      <alignment vertical="center" wrapText="1"/>
      <protection/>
    </xf>
    <xf numFmtId="0" fontId="30" fillId="0" borderId="87" xfId="47" applyFont="1" applyBorder="1" applyAlignment="1">
      <alignment vertical="center" wrapText="1"/>
      <protection/>
    </xf>
    <xf numFmtId="0" fontId="30" fillId="0" borderId="88" xfId="47" applyFont="1" applyBorder="1" applyAlignment="1">
      <alignment vertical="center" wrapText="1"/>
      <protection/>
    </xf>
    <xf numFmtId="49" fontId="12" fillId="38" borderId="14" xfId="47" applyNumberFormat="1" applyFont="1" applyFill="1" applyBorder="1" applyAlignment="1">
      <alignment horizontal="left" vertical="center" wrapText="1"/>
      <protection/>
    </xf>
    <xf numFmtId="49" fontId="3" fillId="0" borderId="26" xfId="47" applyNumberFormat="1" applyFont="1" applyFill="1" applyBorder="1" applyAlignment="1">
      <alignment vertical="center" wrapText="1"/>
      <protection/>
    </xf>
    <xf numFmtId="0" fontId="0" fillId="0" borderId="110" xfId="0" applyBorder="1" applyAlignment="1">
      <alignment vertical="center" wrapText="1"/>
    </xf>
    <xf numFmtId="49" fontId="26" fillId="0" borderId="27" xfId="47" applyNumberFormat="1" applyFont="1" applyBorder="1" applyAlignment="1">
      <alignment vertical="center" wrapText="1"/>
      <protection/>
    </xf>
    <xf numFmtId="0" fontId="0" fillId="0" borderId="111" xfId="0" applyBorder="1" applyAlignment="1">
      <alignment vertical="center" wrapText="1"/>
    </xf>
    <xf numFmtId="49" fontId="29" fillId="0" borderId="29" xfId="47" applyNumberFormat="1" applyFont="1" applyBorder="1" applyAlignment="1">
      <alignment vertical="center" wrapText="1"/>
      <protection/>
    </xf>
    <xf numFmtId="0" fontId="0" fillId="0" borderId="112" xfId="0" applyBorder="1" applyAlignment="1">
      <alignment vertical="center" wrapText="1"/>
    </xf>
    <xf numFmtId="49" fontId="3" fillId="0" borderId="51" xfId="47" applyNumberFormat="1" applyFont="1" applyFill="1" applyBorder="1" applyAlignment="1">
      <alignment vertical="center" wrapText="1"/>
      <protection/>
    </xf>
    <xf numFmtId="49" fontId="3" fillId="0" borderId="54" xfId="47" applyNumberFormat="1" applyFont="1" applyFill="1" applyBorder="1" applyAlignment="1">
      <alignment vertical="center" wrapText="1"/>
      <protection/>
    </xf>
    <xf numFmtId="49" fontId="3" fillId="0" borderId="36" xfId="47" applyNumberFormat="1" applyFont="1" applyBorder="1" applyAlignment="1">
      <alignment vertical="center" wrapText="1"/>
      <protection/>
    </xf>
    <xf numFmtId="49" fontId="3" fillId="0" borderId="27" xfId="47" applyNumberFormat="1" applyFont="1" applyBorder="1" applyAlignment="1">
      <alignment vertical="center" wrapText="1"/>
      <protection/>
    </xf>
    <xf numFmtId="49" fontId="3" fillId="0" borderId="52" xfId="47" applyNumberFormat="1" applyFont="1" applyBorder="1" applyAlignment="1">
      <alignment vertical="center" wrapText="1"/>
      <protection/>
    </xf>
    <xf numFmtId="49" fontId="3" fillId="0" borderId="98" xfId="47" applyNumberFormat="1" applyFont="1" applyBorder="1" applyAlignment="1">
      <alignment vertical="center" wrapText="1"/>
      <protection/>
    </xf>
    <xf numFmtId="49" fontId="3" fillId="0" borderId="87" xfId="47" applyNumberFormat="1" applyFont="1" applyBorder="1" applyAlignment="1">
      <alignment vertical="center" wrapText="1"/>
      <protection/>
    </xf>
    <xf numFmtId="49" fontId="3" fillId="0" borderId="88" xfId="47" applyNumberFormat="1" applyFont="1" applyBorder="1" applyAlignment="1">
      <alignment vertical="center" wrapText="1"/>
      <protection/>
    </xf>
    <xf numFmtId="0" fontId="26" fillId="0" borderId="27" xfId="47" applyFont="1" applyBorder="1" applyAlignment="1">
      <alignment vertical="center" wrapText="1"/>
      <protection/>
    </xf>
    <xf numFmtId="0" fontId="26" fillId="0" borderId="74" xfId="47" applyFont="1" applyBorder="1" applyAlignment="1">
      <alignment vertical="center" wrapText="1"/>
      <protection/>
    </xf>
    <xf numFmtId="0" fontId="26" fillId="0" borderId="87" xfId="47" applyFont="1" applyBorder="1" applyAlignment="1">
      <alignment vertical="center" wrapText="1"/>
      <protection/>
    </xf>
    <xf numFmtId="0" fontId="26" fillId="0" borderId="88" xfId="47" applyFont="1" applyBorder="1" applyAlignment="1">
      <alignment vertical="center" wrapText="1"/>
      <protection/>
    </xf>
    <xf numFmtId="49" fontId="3" fillId="0" borderId="35" xfId="47" applyNumberFormat="1" applyFont="1" applyFill="1" applyBorder="1" applyAlignment="1">
      <alignment vertical="center" wrapText="1"/>
      <protection/>
    </xf>
    <xf numFmtId="49" fontId="3" fillId="0" borderId="37" xfId="47" applyNumberFormat="1" applyFont="1" applyFill="1" applyBorder="1" applyAlignment="1">
      <alignment horizontal="left" vertical="center" wrapText="1"/>
      <protection/>
    </xf>
    <xf numFmtId="0" fontId="0" fillId="0" borderId="29" xfId="0" applyBorder="1" applyAlignment="1">
      <alignment horizontal="left" vertical="center" wrapText="1"/>
    </xf>
    <xf numFmtId="0" fontId="0" fillId="0" borderId="45" xfId="0" applyBorder="1" applyAlignment="1">
      <alignment horizontal="left" vertical="center" wrapText="1"/>
    </xf>
    <xf numFmtId="49" fontId="3" fillId="0" borderId="36" xfId="47" applyNumberFormat="1" applyFont="1" applyFill="1" applyBorder="1" applyAlignment="1">
      <alignment vertical="center" wrapText="1"/>
      <protection/>
    </xf>
    <xf numFmtId="49" fontId="3" fillId="0" borderId="27" xfId="47" applyNumberFormat="1" applyFont="1" applyFill="1" applyBorder="1" applyAlignment="1">
      <alignment vertical="center" wrapText="1"/>
      <protection/>
    </xf>
    <xf numFmtId="49" fontId="3" fillId="0" borderId="52" xfId="47" applyNumberFormat="1" applyFont="1" applyFill="1" applyBorder="1" applyAlignment="1">
      <alignment vertical="center" wrapText="1"/>
      <protection/>
    </xf>
    <xf numFmtId="49" fontId="3" fillId="0" borderId="44" xfId="47" applyNumberFormat="1" applyFont="1" applyFill="1" applyBorder="1" applyAlignment="1">
      <alignment vertical="center" wrapText="1"/>
      <protection/>
    </xf>
    <xf numFmtId="49" fontId="3" fillId="0" borderId="75" xfId="47" applyNumberFormat="1" applyFont="1" applyFill="1" applyBorder="1" applyAlignment="1">
      <alignment vertical="center" wrapText="1"/>
      <protection/>
    </xf>
    <xf numFmtId="49" fontId="3" fillId="0" borderId="33" xfId="47" applyNumberFormat="1" applyFont="1" applyBorder="1" applyAlignment="1">
      <alignment vertical="center" wrapText="1"/>
      <protection/>
    </xf>
    <xf numFmtId="49" fontId="3" fillId="0" borderId="76" xfId="47" applyNumberFormat="1" applyFont="1" applyBorder="1" applyAlignment="1">
      <alignment vertical="center" wrapText="1"/>
      <protection/>
    </xf>
    <xf numFmtId="49" fontId="9" fillId="0" borderId="34" xfId="47" applyNumberFormat="1" applyFont="1" applyBorder="1" applyAlignment="1">
      <alignment vertical="center" wrapText="1"/>
      <protection/>
    </xf>
    <xf numFmtId="49" fontId="9" fillId="0" borderId="77" xfId="47" applyNumberFormat="1" applyFont="1" applyBorder="1" applyAlignment="1">
      <alignment vertical="center" wrapText="1"/>
      <protection/>
    </xf>
    <xf numFmtId="49" fontId="3" fillId="0" borderId="61" xfId="47" applyNumberFormat="1" applyFont="1" applyBorder="1" applyAlignment="1">
      <alignment vertical="center" wrapText="1"/>
      <protection/>
    </xf>
    <xf numFmtId="0" fontId="3" fillId="0" borderId="62" xfId="0" applyFont="1" applyBorder="1" applyAlignment="1">
      <alignment vertical="center" wrapText="1"/>
    </xf>
    <xf numFmtId="49" fontId="3" fillId="0" borderId="23" xfId="47" applyNumberFormat="1" applyFont="1" applyFill="1" applyBorder="1" applyAlignment="1">
      <alignment vertical="center" wrapText="1"/>
      <protection/>
    </xf>
    <xf numFmtId="49" fontId="3" fillId="0" borderId="38" xfId="47" applyNumberFormat="1" applyFont="1" applyBorder="1" applyAlignment="1">
      <alignment vertical="center" wrapText="1"/>
      <protection/>
    </xf>
    <xf numFmtId="49" fontId="3" fillId="0" borderId="71" xfId="47" applyNumberFormat="1" applyFont="1" applyFill="1" applyBorder="1" applyAlignment="1">
      <alignment vertical="center" wrapText="1"/>
      <protection/>
    </xf>
    <xf numFmtId="49" fontId="26" fillId="0" borderId="36" xfId="47" applyNumberFormat="1" applyFont="1" applyBorder="1" applyAlignment="1">
      <alignment vertical="center" wrapText="1"/>
      <protection/>
    </xf>
    <xf numFmtId="0" fontId="3" fillId="0" borderId="111" xfId="0" applyFont="1" applyBorder="1" applyAlignment="1">
      <alignment vertical="center" wrapText="1"/>
    </xf>
    <xf numFmtId="49" fontId="3" fillId="0" borderId="27" xfId="0" applyNumberFormat="1" applyFont="1" applyBorder="1" applyAlignment="1">
      <alignment vertical="center" wrapText="1"/>
    </xf>
    <xf numFmtId="49" fontId="3" fillId="0" borderId="111" xfId="0" applyNumberFormat="1" applyFont="1" applyBorder="1" applyAlignment="1">
      <alignment vertical="center" wrapText="1"/>
    </xf>
    <xf numFmtId="49" fontId="26" fillId="0" borderId="37" xfId="47" applyNumberFormat="1" applyFont="1" applyBorder="1" applyAlignment="1">
      <alignment vertical="center" wrapText="1"/>
      <protection/>
    </xf>
    <xf numFmtId="49" fontId="26" fillId="0" borderId="29" xfId="47" applyNumberFormat="1" applyFont="1" applyBorder="1" applyAlignment="1">
      <alignment vertical="center" wrapText="1"/>
      <protection/>
    </xf>
    <xf numFmtId="0" fontId="3" fillId="0" borderId="112" xfId="0" applyFont="1" applyBorder="1" applyAlignment="1">
      <alignment vertical="center" wrapText="1"/>
    </xf>
    <xf numFmtId="49" fontId="3" fillId="0" borderId="55" xfId="47" applyNumberFormat="1" applyFont="1" applyFill="1" applyBorder="1" applyAlignment="1">
      <alignment vertical="center" wrapText="1"/>
      <protection/>
    </xf>
    <xf numFmtId="49" fontId="3" fillId="0" borderId="48" xfId="47" applyNumberFormat="1" applyFont="1" applyBorder="1" applyAlignment="1">
      <alignment vertical="center" wrapText="1"/>
      <protection/>
    </xf>
    <xf numFmtId="49" fontId="0" fillId="0" borderId="48" xfId="47" applyNumberFormat="1" applyFont="1" applyBorder="1" applyAlignment="1">
      <alignment vertical="center" wrapText="1"/>
      <protection/>
    </xf>
    <xf numFmtId="49" fontId="0" fillId="0" borderId="27" xfId="47" applyNumberFormat="1" applyFont="1" applyBorder="1" applyAlignment="1">
      <alignment vertical="center" wrapText="1"/>
      <protection/>
    </xf>
    <xf numFmtId="0" fontId="0" fillId="0" borderId="52" xfId="0" applyFont="1" applyBorder="1" applyAlignment="1">
      <alignment vertical="center" wrapText="1"/>
    </xf>
    <xf numFmtId="49" fontId="3" fillId="0" borderId="102" xfId="47" applyNumberFormat="1" applyFont="1" applyBorder="1" applyAlignment="1">
      <alignment vertical="center" wrapText="1"/>
      <protection/>
    </xf>
    <xf numFmtId="49" fontId="3" fillId="0" borderId="23" xfId="47" applyNumberFormat="1" applyFont="1" applyFill="1" applyBorder="1" applyAlignment="1">
      <alignment horizontal="left" vertical="center" wrapText="1"/>
      <protection/>
    </xf>
    <xf numFmtId="0" fontId="3" fillId="0" borderId="44" xfId="0" applyFont="1" applyFill="1" applyBorder="1" applyAlignment="1">
      <alignment horizontal="left" vertical="center" wrapText="1"/>
    </xf>
    <xf numFmtId="0" fontId="3" fillId="0" borderId="75" xfId="0" applyFont="1" applyFill="1" applyBorder="1" applyAlignment="1">
      <alignment horizontal="left" vertical="center" wrapText="1"/>
    </xf>
    <xf numFmtId="49" fontId="3" fillId="0" borderId="30" xfId="47" applyNumberFormat="1" applyFont="1" applyBorder="1" applyAlignment="1">
      <alignment vertical="center" wrapText="1"/>
      <protection/>
    </xf>
    <xf numFmtId="0" fontId="3" fillId="0" borderId="33" xfId="0" applyFont="1" applyBorder="1" applyAlignment="1">
      <alignment vertical="center" wrapText="1"/>
    </xf>
    <xf numFmtId="0" fontId="3" fillId="0" borderId="76" xfId="0" applyFont="1" applyBorder="1" applyAlignment="1">
      <alignment vertical="center" wrapText="1"/>
    </xf>
    <xf numFmtId="49" fontId="3" fillId="0" borderId="32" xfId="47" applyNumberFormat="1" applyFont="1" applyBorder="1" applyAlignment="1">
      <alignment horizontal="left" vertical="center" wrapText="1"/>
      <protection/>
    </xf>
    <xf numFmtId="0" fontId="3" fillId="0" borderId="34" xfId="0" applyFont="1" applyBorder="1" applyAlignment="1">
      <alignment horizontal="left" vertical="center" wrapText="1"/>
    </xf>
    <xf numFmtId="0" fontId="3" fillId="0" borderId="77" xfId="0" applyFont="1" applyBorder="1" applyAlignment="1">
      <alignment horizontal="left" vertical="center" wrapText="1"/>
    </xf>
    <xf numFmtId="49" fontId="3" fillId="0" borderId="26" xfId="47" applyNumberFormat="1" applyFont="1" applyFill="1" applyBorder="1" applyAlignment="1">
      <alignment horizontal="left" vertical="center" wrapText="1"/>
      <protection/>
    </xf>
    <xf numFmtId="0" fontId="0" fillId="0" borderId="26" xfId="0" applyBorder="1" applyAlignment="1">
      <alignment horizontal="left" vertical="center" wrapText="1"/>
    </xf>
    <xf numFmtId="49" fontId="3" fillId="0" borderId="29" xfId="47" applyNumberFormat="1" applyFont="1" applyFill="1" applyBorder="1" applyAlignment="1">
      <alignment vertical="center" wrapText="1"/>
      <protection/>
    </xf>
    <xf numFmtId="49" fontId="3" fillId="0" borderId="37" xfId="47" applyNumberFormat="1" applyFont="1" applyBorder="1" applyAlignment="1">
      <alignment vertical="center" wrapText="1"/>
      <protection/>
    </xf>
    <xf numFmtId="0" fontId="3" fillId="0" borderId="26" xfId="0" applyFont="1" applyBorder="1" applyAlignment="1">
      <alignment vertical="center" wrapText="1"/>
    </xf>
    <xf numFmtId="0" fontId="3" fillId="0" borderId="54" xfId="0" applyFont="1" applyBorder="1" applyAlignment="1">
      <alignment vertical="center" wrapText="1"/>
    </xf>
    <xf numFmtId="49" fontId="26" fillId="0" borderId="74" xfId="47" applyNumberFormat="1" applyFont="1" applyBorder="1" applyAlignment="1">
      <alignment vertical="center" wrapText="1"/>
      <protection/>
    </xf>
    <xf numFmtId="49" fontId="26" fillId="0" borderId="87" xfId="47" applyNumberFormat="1" applyFont="1" applyBorder="1" applyAlignment="1">
      <alignment vertical="center" wrapText="1"/>
      <protection/>
    </xf>
    <xf numFmtId="49" fontId="26" fillId="0" borderId="88" xfId="47" applyNumberFormat="1" applyFont="1" applyBorder="1" applyAlignment="1">
      <alignment vertical="center" wrapText="1"/>
      <protection/>
    </xf>
    <xf numFmtId="0" fontId="13"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0" borderId="113" xfId="0" applyFont="1" applyBorder="1" applyAlignment="1">
      <alignment horizontal="center" vertical="center" wrapText="1"/>
    </xf>
    <xf numFmtId="0" fontId="17" fillId="0" borderId="113" xfId="0" applyFont="1" applyBorder="1" applyAlignment="1">
      <alignment horizontal="center" vertical="center" wrapText="1"/>
    </xf>
    <xf numFmtId="165" fontId="12" fillId="33" borderId="114" xfId="0" applyNumberFormat="1" applyFont="1" applyFill="1" applyBorder="1" applyAlignment="1">
      <alignment horizontal="center" vertical="center" wrapText="1"/>
    </xf>
    <xf numFmtId="165" fontId="12" fillId="33" borderId="10" xfId="0" applyNumberFormat="1" applyFont="1" applyFill="1" applyBorder="1" applyAlignment="1">
      <alignment horizontal="center" vertical="center" wrapText="1"/>
    </xf>
    <xf numFmtId="165" fontId="12" fillId="33" borderId="115" xfId="0" applyNumberFormat="1" applyFont="1" applyFill="1" applyBorder="1" applyAlignment="1">
      <alignment horizontal="center" vertical="center" wrapText="1"/>
    </xf>
    <xf numFmtId="165" fontId="12" fillId="33" borderId="116" xfId="0" applyNumberFormat="1" applyFont="1" applyFill="1" applyBorder="1" applyAlignment="1">
      <alignment horizontal="center" vertical="center" wrapText="1"/>
    </xf>
    <xf numFmtId="165" fontId="12" fillId="13" borderId="10" xfId="0" applyNumberFormat="1" applyFont="1" applyFill="1" applyBorder="1" applyAlignment="1">
      <alignment horizontal="center" vertical="center" wrapText="1"/>
    </xf>
    <xf numFmtId="165" fontId="12" fillId="13" borderId="116" xfId="0" applyNumberFormat="1" applyFont="1" applyFill="1" applyBorder="1" applyAlignment="1">
      <alignment horizontal="center" vertical="center" wrapText="1"/>
    </xf>
    <xf numFmtId="165" fontId="12" fillId="60" borderId="117" xfId="0" applyNumberFormat="1" applyFont="1" applyFill="1" applyBorder="1" applyAlignment="1">
      <alignment horizontal="center" vertical="center" wrapText="1"/>
    </xf>
    <xf numFmtId="165" fontId="12" fillId="60" borderId="118" xfId="0" applyNumberFormat="1" applyFont="1" applyFill="1" applyBorder="1" applyAlignment="1">
      <alignment horizontal="center" vertical="center" wrapText="1"/>
    </xf>
    <xf numFmtId="165" fontId="12" fillId="60" borderId="11" xfId="0" applyNumberFormat="1" applyFont="1" applyFill="1" applyBorder="1" applyAlignment="1">
      <alignment horizontal="center" vertical="center" wrapText="1"/>
    </xf>
    <xf numFmtId="165" fontId="12" fillId="60" borderId="12" xfId="0" applyNumberFormat="1" applyFont="1" applyFill="1" applyBorder="1" applyAlignment="1">
      <alignment horizontal="center" vertical="center" wrapText="1"/>
    </xf>
    <xf numFmtId="165" fontId="12" fillId="60" borderId="119" xfId="0" applyNumberFormat="1" applyFont="1" applyFill="1" applyBorder="1" applyAlignment="1">
      <alignment horizontal="center" vertical="center" wrapText="1"/>
    </xf>
    <xf numFmtId="165" fontId="12" fillId="60" borderId="120" xfId="0" applyNumberFormat="1" applyFont="1" applyFill="1" applyBorder="1" applyAlignment="1">
      <alignment horizontal="center" vertical="center" wrapText="1"/>
    </xf>
    <xf numFmtId="0" fontId="76" fillId="44" borderId="46" xfId="47" applyFont="1" applyFill="1" applyBorder="1" applyAlignment="1">
      <alignment horizontal="left" vertical="center" wrapText="1"/>
      <protection/>
    </xf>
    <xf numFmtId="0" fontId="12" fillId="47" borderId="0" xfId="47" applyFont="1" applyFill="1" applyBorder="1" applyAlignment="1">
      <alignment horizontal="left" vertical="center" wrapText="1"/>
      <protection/>
    </xf>
    <xf numFmtId="49" fontId="3" fillId="0" borderId="29" xfId="47" applyNumberFormat="1" applyFont="1" applyFill="1" applyBorder="1" applyAlignment="1">
      <alignment horizontal="left" wrapText="1"/>
      <protection/>
    </xf>
    <xf numFmtId="0" fontId="0" fillId="0" borderId="54" xfId="0" applyBorder="1" applyAlignment="1">
      <alignment horizontal="left" vertical="center" wrapText="1"/>
    </xf>
    <xf numFmtId="0" fontId="84" fillId="0" borderId="43" xfId="0" applyFont="1" applyBorder="1" applyAlignment="1">
      <alignment horizontal="left"/>
    </xf>
    <xf numFmtId="0" fontId="84" fillId="0" borderId="121" xfId="0" applyFont="1" applyBorder="1" applyAlignment="1">
      <alignment horizontal="lef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cel Built-in Normal 1"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_Buku Penambahbaikan Indikator Kriteria Semenanjung - 09032010 (Pindaan)" xfId="58"/>
    <cellStyle name="Normal_Kriteria 1.2 baru 04032010" xfId="59"/>
    <cellStyle name="Normal_Xl0000022" xfId="60"/>
    <cellStyle name="Normal_Xl0000022 2" xfId="61"/>
    <cellStyle name="Note" xfId="62"/>
    <cellStyle name="Output" xfId="63"/>
    <cellStyle name="Percent" xfId="64"/>
    <cellStyle name="Title" xfId="65"/>
    <cellStyle name="Total" xfId="66"/>
    <cellStyle name="Warning Text" xfId="67"/>
  </cellStyles>
  <dxfs count="3">
    <dxf>
      <font>
        <b val="0"/>
        <i val="0"/>
        <u val="none"/>
        <strike val="0"/>
        <sz val="10"/>
        <name val="Arial"/>
        <color rgb="FF00B050"/>
      </font>
    </dxf>
    <dxf>
      <font>
        <b val="0"/>
        <i val="0"/>
        <u val="none"/>
        <strike val="0"/>
        <sz val="10"/>
        <name val="Arial"/>
        <color rgb="FFFFC000"/>
      </font>
    </dxf>
    <dxf>
      <font>
        <b val="0"/>
        <i val="0"/>
        <u val="none"/>
        <strike val="0"/>
        <sz val="10"/>
        <name val="Arial"/>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EB4E3"/>
      <rgbColor rgb="00993366"/>
      <rgbColor rgb="00FFFF66"/>
      <rgbColor rgb="00CCFFFF"/>
      <rgbColor rgb="00660066"/>
      <rgbColor rgb="00FF8080"/>
      <rgbColor rgb="000066CC"/>
      <rgbColor rgb="0093CDDD"/>
      <rgbColor rgb="00000080"/>
      <rgbColor rgb="00FF00FF"/>
      <rgbColor rgb="00FCF305"/>
      <rgbColor rgb="0000FFFF"/>
      <rgbColor rgb="00800080"/>
      <rgbColor rgb="00800000"/>
      <rgbColor rgb="00008080"/>
      <rgbColor rgb="000000FF"/>
      <rgbColor rgb="0000ABEA"/>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3A2C7"/>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M1711"/>
  <sheetViews>
    <sheetView tabSelected="1" zoomScale="71" zoomScaleNormal="71" zoomScalePageLayoutView="0" workbookViewId="0" topLeftCell="A1">
      <pane xSplit="1" ySplit="4" topLeftCell="B1673" activePane="bottomRight" state="frozen"/>
      <selection pane="topLeft" activeCell="A1" sqref="A1"/>
      <selection pane="topRight" activeCell="B1" sqref="B1"/>
      <selection pane="bottomLeft" activeCell="A5" sqref="A5"/>
      <selection pane="bottomRight" activeCell="D499" sqref="D499:G499"/>
    </sheetView>
  </sheetViews>
  <sheetFormatPr defaultColWidth="11.421875" defaultRowHeight="12.75"/>
  <cols>
    <col min="1" max="1" width="1.7109375" style="20" customWidth="1"/>
    <col min="2" max="2" width="3.7109375" style="20" customWidth="1"/>
    <col min="3" max="3" width="6.7109375" style="20" customWidth="1"/>
    <col min="4" max="4" width="7.7109375" style="20" customWidth="1"/>
    <col min="5" max="5" width="8.7109375" style="20" customWidth="1"/>
    <col min="6" max="6" width="3.7109375" style="20" customWidth="1"/>
    <col min="7" max="7" width="84.7109375" style="20" customWidth="1"/>
    <col min="8" max="9" width="13.7109375" style="20" customWidth="1"/>
    <col min="10" max="10" width="34.7109375" style="21" customWidth="1"/>
    <col min="11" max="11" width="34.8515625" style="20" customWidth="1"/>
    <col min="12" max="12" width="34.140625" style="20" customWidth="1"/>
    <col min="13" max="13" width="51.421875" style="20" customWidth="1"/>
    <col min="14" max="14" width="1.7109375" style="20" customWidth="1"/>
    <col min="15" max="16384" width="11.421875" style="20" customWidth="1"/>
  </cols>
  <sheetData>
    <row r="1" spans="2:13" s="1" customFormat="1" ht="27" customHeight="1">
      <c r="B1" s="1059" t="s">
        <v>1936</v>
      </c>
      <c r="C1" s="1059"/>
      <c r="D1" s="1059"/>
      <c r="E1" s="1059"/>
      <c r="F1" s="1059"/>
      <c r="G1" s="1059"/>
      <c r="H1" s="1059"/>
      <c r="I1" s="1059"/>
      <c r="J1" s="1060"/>
      <c r="K1" s="1059"/>
      <c r="L1" s="1059"/>
      <c r="M1" s="1059"/>
    </row>
    <row r="2" spans="2:13" s="1" customFormat="1" ht="27" customHeight="1" thickBot="1">
      <c r="B2" s="1061"/>
      <c r="C2" s="1062"/>
      <c r="D2" s="1062"/>
      <c r="E2" s="1062"/>
      <c r="F2" s="1062"/>
      <c r="G2" s="1062"/>
      <c r="H2" s="1062"/>
      <c r="I2" s="1062"/>
      <c r="J2" s="1062"/>
      <c r="K2" s="1062"/>
      <c r="L2" s="1062"/>
      <c r="M2" s="1062"/>
    </row>
    <row r="3" spans="2:13" s="2" customFormat="1" ht="18.75" customHeight="1" thickBot="1">
      <c r="B3" s="1063" t="s">
        <v>0</v>
      </c>
      <c r="C3" s="1064"/>
      <c r="D3" s="1064"/>
      <c r="E3" s="1064"/>
      <c r="F3" s="1064"/>
      <c r="G3" s="1064"/>
      <c r="H3" s="23" t="s">
        <v>1</v>
      </c>
      <c r="I3" s="22" t="s">
        <v>2</v>
      </c>
      <c r="J3" s="1067" t="s">
        <v>3</v>
      </c>
      <c r="K3" s="1069" t="s">
        <v>4</v>
      </c>
      <c r="L3" s="1071" t="s">
        <v>5</v>
      </c>
      <c r="M3" s="1073" t="s">
        <v>6</v>
      </c>
    </row>
    <row r="4" spans="2:13" s="2" customFormat="1" ht="18.75" customHeight="1" thickBot="1">
      <c r="B4" s="1065"/>
      <c r="C4" s="1066"/>
      <c r="D4" s="1066"/>
      <c r="E4" s="1066"/>
      <c r="F4" s="1066"/>
      <c r="G4" s="1066"/>
      <c r="H4" s="24">
        <f>H5+H432+H1174+H1439</f>
        <v>100</v>
      </c>
      <c r="I4" s="25">
        <f>I5+I432+I1174+I1439</f>
        <v>0</v>
      </c>
      <c r="J4" s="1068"/>
      <c r="K4" s="1070"/>
      <c r="L4" s="1072"/>
      <c r="M4" s="1074"/>
    </row>
    <row r="5" spans="2:13" s="3" customFormat="1" ht="18.75" customHeight="1">
      <c r="B5" s="113" t="s">
        <v>7</v>
      </c>
      <c r="C5" s="1075" t="s">
        <v>8</v>
      </c>
      <c r="D5" s="1075"/>
      <c r="E5" s="1075"/>
      <c r="F5" s="1075"/>
      <c r="G5" s="1075"/>
      <c r="H5" s="114">
        <f>H6+H139+H297</f>
        <v>20</v>
      </c>
      <c r="I5" s="115">
        <f>I6+I139+I297</f>
        <v>0</v>
      </c>
      <c r="J5" s="193"/>
      <c r="K5" s="194"/>
      <c r="L5" s="194"/>
      <c r="M5" s="197"/>
    </row>
    <row r="6" spans="2:13" s="3" customFormat="1" ht="18.75" customHeight="1">
      <c r="B6" s="207"/>
      <c r="C6" s="121" t="s">
        <v>9</v>
      </c>
      <c r="D6" s="1076" t="s">
        <v>1976</v>
      </c>
      <c r="E6" s="1076"/>
      <c r="F6" s="1076"/>
      <c r="G6" s="1076"/>
      <c r="H6" s="185">
        <f>H7+H34+H82+H109+H119</f>
        <v>6.25</v>
      </c>
      <c r="I6" s="122">
        <f>I7+I34+I82+I109+I119</f>
        <v>0</v>
      </c>
      <c r="J6" s="195"/>
      <c r="K6" s="196"/>
      <c r="L6" s="196"/>
      <c r="M6" s="198"/>
    </row>
    <row r="7" spans="2:13" s="3" customFormat="1" ht="18.75" customHeight="1">
      <c r="B7" s="450"/>
      <c r="C7" s="208"/>
      <c r="D7" s="146" t="s">
        <v>11</v>
      </c>
      <c r="E7" s="897" t="s">
        <v>1977</v>
      </c>
      <c r="F7" s="897"/>
      <c r="G7" s="897"/>
      <c r="H7" s="147">
        <f>SUM(H8:H33)</f>
        <v>1</v>
      </c>
      <c r="I7" s="148">
        <f>SUM(I8:I33)/(H7-SUMIF(I8:I33,"TB",H8:H33))*H7</f>
        <v>0</v>
      </c>
      <c r="J7" s="195"/>
      <c r="K7" s="196"/>
      <c r="L7" s="196"/>
      <c r="M7" s="198"/>
    </row>
    <row r="8" spans="2:13" s="4" customFormat="1" ht="18.75" customHeight="1">
      <c r="B8" s="451"/>
      <c r="C8" s="188"/>
      <c r="D8" s="210"/>
      <c r="E8" s="155" t="s">
        <v>12</v>
      </c>
      <c r="F8" s="915" t="s">
        <v>1494</v>
      </c>
      <c r="G8" s="915"/>
      <c r="H8" s="156">
        <v>0.1</v>
      </c>
      <c r="I8" s="51"/>
      <c r="J8" s="992"/>
      <c r="K8" s="1001" t="s">
        <v>771</v>
      </c>
      <c r="L8" s="1001" t="s">
        <v>772</v>
      </c>
      <c r="M8" s="1077" t="s">
        <v>1974</v>
      </c>
    </row>
    <row r="9" spans="2:13" s="5" customFormat="1" ht="18.75" customHeight="1">
      <c r="B9" s="452"/>
      <c r="C9" s="214"/>
      <c r="D9" s="215"/>
      <c r="E9" s="215"/>
      <c r="F9" s="215" t="s">
        <v>13</v>
      </c>
      <c r="G9" s="216" t="s">
        <v>1828</v>
      </c>
      <c r="H9" s="217"/>
      <c r="I9" s="218"/>
      <c r="J9" s="1054"/>
      <c r="K9" s="787"/>
      <c r="L9" s="787"/>
      <c r="M9" s="1077"/>
    </row>
    <row r="10" spans="2:13" s="5" customFormat="1" ht="18.75" customHeight="1">
      <c r="B10" s="213"/>
      <c r="C10" s="214"/>
      <c r="D10" s="215"/>
      <c r="E10" s="215"/>
      <c r="F10" s="215" t="s">
        <v>13</v>
      </c>
      <c r="G10" s="216" t="s">
        <v>1495</v>
      </c>
      <c r="H10" s="217"/>
      <c r="I10" s="218"/>
      <c r="J10" s="1054"/>
      <c r="K10" s="787"/>
      <c r="L10" s="787"/>
      <c r="M10" s="1077"/>
    </row>
    <row r="11" spans="2:13" s="5" customFormat="1" ht="15.75" customHeight="1">
      <c r="B11" s="213"/>
      <c r="C11" s="214"/>
      <c r="D11" s="215"/>
      <c r="E11" s="215"/>
      <c r="F11" s="215"/>
      <c r="G11" s="219"/>
      <c r="H11" s="217"/>
      <c r="I11" s="218"/>
      <c r="J11" s="1054"/>
      <c r="K11" s="787"/>
      <c r="L11" s="787"/>
      <c r="M11" s="1077"/>
    </row>
    <row r="12" spans="2:13" s="5" customFormat="1" ht="29.25" customHeight="1">
      <c r="B12" s="213"/>
      <c r="C12" s="214"/>
      <c r="D12" s="215"/>
      <c r="E12" s="215"/>
      <c r="F12" s="215"/>
      <c r="G12" s="219"/>
      <c r="H12" s="217"/>
      <c r="I12" s="218"/>
      <c r="J12" s="513"/>
      <c r="K12" s="512"/>
      <c r="L12" s="512"/>
      <c r="M12" s="514" t="s">
        <v>1973</v>
      </c>
    </row>
    <row r="13" spans="2:13" s="5" customFormat="1" ht="18.75" customHeight="1">
      <c r="B13" s="209"/>
      <c r="C13" s="188"/>
      <c r="D13" s="210"/>
      <c r="E13" s="155" t="s">
        <v>14</v>
      </c>
      <c r="F13" s="890" t="s">
        <v>1722</v>
      </c>
      <c r="G13" s="890"/>
      <c r="H13" s="156"/>
      <c r="I13" s="85"/>
      <c r="J13" s="235"/>
      <c r="K13" s="236"/>
      <c r="L13" s="236"/>
      <c r="M13" s="237"/>
    </row>
    <row r="14" spans="2:13" s="6" customFormat="1" ht="18.75" customHeight="1">
      <c r="B14" s="220"/>
      <c r="C14" s="210"/>
      <c r="D14" s="210"/>
      <c r="E14" s="210"/>
      <c r="F14" s="32" t="s">
        <v>15</v>
      </c>
      <c r="G14" s="168" t="s">
        <v>1724</v>
      </c>
      <c r="H14" s="33">
        <v>0.25</v>
      </c>
      <c r="I14" s="39"/>
      <c r="J14" s="1050"/>
      <c r="K14" s="1015"/>
      <c r="L14" s="1015"/>
      <c r="M14" s="1052"/>
    </row>
    <row r="15" spans="2:13" s="5" customFormat="1" ht="18.75" customHeight="1">
      <c r="B15" s="221"/>
      <c r="C15" s="222"/>
      <c r="D15" s="223"/>
      <c r="E15" s="223"/>
      <c r="F15" s="215" t="s">
        <v>13</v>
      </c>
      <c r="G15" s="222" t="s">
        <v>1829</v>
      </c>
      <c r="H15" s="224"/>
      <c r="I15" s="225"/>
      <c r="J15" s="1051"/>
      <c r="K15" s="750"/>
      <c r="L15" s="750"/>
      <c r="M15" s="751"/>
    </row>
    <row r="16" spans="2:13" s="5" customFormat="1" ht="18.75" customHeight="1">
      <c r="B16" s="221"/>
      <c r="C16" s="222"/>
      <c r="D16" s="223"/>
      <c r="E16" s="223"/>
      <c r="F16" s="215" t="s">
        <v>13</v>
      </c>
      <c r="G16" s="222" t="s">
        <v>1830</v>
      </c>
      <c r="H16" s="224"/>
      <c r="I16" s="225"/>
      <c r="J16" s="1051"/>
      <c r="K16" s="750"/>
      <c r="L16" s="750"/>
      <c r="M16" s="751"/>
    </row>
    <row r="17" spans="2:13" s="5" customFormat="1" ht="18.75" customHeight="1">
      <c r="B17" s="221"/>
      <c r="C17" s="222"/>
      <c r="D17" s="223"/>
      <c r="E17" s="223"/>
      <c r="F17" s="215" t="s">
        <v>13</v>
      </c>
      <c r="G17" s="223" t="s">
        <v>1831</v>
      </c>
      <c r="H17" s="224"/>
      <c r="I17" s="225"/>
      <c r="J17" s="1051"/>
      <c r="K17" s="750"/>
      <c r="L17" s="750"/>
      <c r="M17" s="751"/>
    </row>
    <row r="18" spans="2:13" s="5" customFormat="1" ht="18.75" customHeight="1">
      <c r="B18" s="221"/>
      <c r="C18" s="222"/>
      <c r="D18" s="223"/>
      <c r="E18" s="223"/>
      <c r="F18" s="223"/>
      <c r="G18" s="223"/>
      <c r="H18" s="224"/>
      <c r="I18" s="225"/>
      <c r="J18" s="1078"/>
      <c r="K18" s="756"/>
      <c r="L18" s="756"/>
      <c r="M18" s="757"/>
    </row>
    <row r="19" spans="2:13" s="5" customFormat="1" ht="37.5" customHeight="1">
      <c r="B19" s="221"/>
      <c r="C19" s="222"/>
      <c r="D19" s="223"/>
      <c r="E19" s="223"/>
      <c r="F19" s="32" t="s">
        <v>17</v>
      </c>
      <c r="G19" s="168" t="s">
        <v>1496</v>
      </c>
      <c r="H19" s="33">
        <v>0.15</v>
      </c>
      <c r="I19" s="39"/>
      <c r="J19" s="1050"/>
      <c r="K19" s="787" t="s">
        <v>785</v>
      </c>
      <c r="L19" s="787" t="s">
        <v>785</v>
      </c>
      <c r="M19" s="1052" t="s">
        <v>761</v>
      </c>
    </row>
    <row r="20" spans="2:13" s="5" customFormat="1" ht="37.5" customHeight="1">
      <c r="B20" s="221"/>
      <c r="C20" s="222"/>
      <c r="D20" s="223"/>
      <c r="E20" s="223"/>
      <c r="F20" s="215" t="s">
        <v>13</v>
      </c>
      <c r="G20" s="222" t="s">
        <v>1723</v>
      </c>
      <c r="H20" s="224"/>
      <c r="I20" s="225"/>
      <c r="J20" s="1051"/>
      <c r="K20" s="750"/>
      <c r="L20" s="750"/>
      <c r="M20" s="751"/>
    </row>
    <row r="21" spans="2:13" s="5" customFormat="1" ht="18.75" customHeight="1">
      <c r="B21" s="221"/>
      <c r="C21" s="222"/>
      <c r="D21" s="223"/>
      <c r="E21" s="223"/>
      <c r="F21" s="215" t="s">
        <v>13</v>
      </c>
      <c r="G21" s="222" t="s">
        <v>16</v>
      </c>
      <c r="H21" s="224"/>
      <c r="I21" s="225"/>
      <c r="J21" s="1051"/>
      <c r="K21" s="750"/>
      <c r="L21" s="750"/>
      <c r="M21" s="751"/>
    </row>
    <row r="22" spans="2:13" s="5" customFormat="1" ht="18.75" customHeight="1">
      <c r="B22" s="221"/>
      <c r="C22" s="222"/>
      <c r="D22" s="223"/>
      <c r="E22" s="223"/>
      <c r="F22" s="215" t="s">
        <v>13</v>
      </c>
      <c r="G22" s="223" t="s">
        <v>769</v>
      </c>
      <c r="H22" s="224"/>
      <c r="I22" s="225"/>
      <c r="J22" s="1051"/>
      <c r="K22" s="750"/>
      <c r="L22" s="750"/>
      <c r="M22" s="751"/>
    </row>
    <row r="23" spans="2:13" s="5" customFormat="1" ht="18.75" customHeight="1">
      <c r="B23" s="221"/>
      <c r="C23" s="222"/>
      <c r="D23" s="223"/>
      <c r="E23" s="223"/>
      <c r="F23" s="223"/>
      <c r="G23" s="223"/>
      <c r="H23" s="224"/>
      <c r="I23" s="225"/>
      <c r="J23" s="1051"/>
      <c r="K23" s="750"/>
      <c r="L23" s="750"/>
      <c r="M23" s="751"/>
    </row>
    <row r="24" spans="2:13" s="7" customFormat="1" ht="18.75" customHeight="1">
      <c r="B24" s="209"/>
      <c r="C24" s="188"/>
      <c r="D24" s="188"/>
      <c r="E24" s="188"/>
      <c r="F24" s="26" t="s">
        <v>30</v>
      </c>
      <c r="G24" s="27" t="s">
        <v>1497</v>
      </c>
      <c r="H24" s="28">
        <v>0.25</v>
      </c>
      <c r="I24" s="29"/>
      <c r="J24" s="998"/>
      <c r="K24" s="1000" t="s">
        <v>787</v>
      </c>
      <c r="L24" s="1000" t="s">
        <v>786</v>
      </c>
      <c r="M24" s="1053"/>
    </row>
    <row r="25" spans="2:13" s="5" customFormat="1" ht="18.75" customHeight="1">
      <c r="B25" s="226"/>
      <c r="C25" s="227"/>
      <c r="D25" s="227"/>
      <c r="E25" s="227"/>
      <c r="F25" s="188" t="s">
        <v>13</v>
      </c>
      <c r="G25" s="228" t="s">
        <v>1498</v>
      </c>
      <c r="H25" s="229"/>
      <c r="I25" s="230"/>
      <c r="J25" s="998"/>
      <c r="K25" s="787"/>
      <c r="L25" s="787"/>
      <c r="M25" s="767"/>
    </row>
    <row r="26" spans="2:13" s="5" customFormat="1" ht="18.75" customHeight="1">
      <c r="B26" s="226"/>
      <c r="C26" s="227"/>
      <c r="D26" s="227"/>
      <c r="E26" s="227"/>
      <c r="F26" s="188" t="s">
        <v>13</v>
      </c>
      <c r="G26" s="228" t="s">
        <v>18</v>
      </c>
      <c r="H26" s="229"/>
      <c r="I26" s="230"/>
      <c r="J26" s="998"/>
      <c r="K26" s="787"/>
      <c r="L26" s="787"/>
      <c r="M26" s="767"/>
    </row>
    <row r="27" spans="2:13" s="5" customFormat="1" ht="18.75" customHeight="1">
      <c r="B27" s="226"/>
      <c r="C27" s="227"/>
      <c r="D27" s="227"/>
      <c r="E27" s="227"/>
      <c r="F27" s="188" t="s">
        <v>13</v>
      </c>
      <c r="G27" s="228" t="s">
        <v>770</v>
      </c>
      <c r="H27" s="229"/>
      <c r="I27" s="230"/>
      <c r="J27" s="998"/>
      <c r="K27" s="787"/>
      <c r="L27" s="787"/>
      <c r="M27" s="767"/>
    </row>
    <row r="28" spans="2:13" s="5" customFormat="1" ht="18.75" customHeight="1">
      <c r="B28" s="226"/>
      <c r="C28" s="227"/>
      <c r="D28" s="227"/>
      <c r="E28" s="227"/>
      <c r="F28" s="227"/>
      <c r="G28" s="228"/>
      <c r="H28" s="229"/>
      <c r="I28" s="230"/>
      <c r="J28" s="998"/>
      <c r="K28" s="788"/>
      <c r="L28" s="788"/>
      <c r="M28" s="866"/>
    </row>
    <row r="29" spans="2:13" s="5" customFormat="1" ht="18.75" customHeight="1">
      <c r="B29" s="209"/>
      <c r="C29" s="188"/>
      <c r="D29" s="188"/>
      <c r="E29" s="155" t="s">
        <v>19</v>
      </c>
      <c r="F29" s="915" t="s">
        <v>20</v>
      </c>
      <c r="G29" s="915"/>
      <c r="H29" s="156">
        <v>0.25</v>
      </c>
      <c r="I29" s="30"/>
      <c r="J29" s="1010"/>
      <c r="K29" s="1000" t="s">
        <v>793</v>
      </c>
      <c r="L29" s="1000" t="s">
        <v>788</v>
      </c>
      <c r="M29" s="1053"/>
    </row>
    <row r="30" spans="2:13" s="8" customFormat="1" ht="37.5" customHeight="1">
      <c r="B30" s="209"/>
      <c r="C30" s="188"/>
      <c r="D30" s="188"/>
      <c r="E30" s="188"/>
      <c r="F30" s="188" t="s">
        <v>13</v>
      </c>
      <c r="G30" s="199" t="s">
        <v>1499</v>
      </c>
      <c r="H30" s="231"/>
      <c r="I30" s="232"/>
      <c r="J30" s="1054"/>
      <c r="K30" s="787"/>
      <c r="L30" s="787"/>
      <c r="M30" s="767"/>
    </row>
    <row r="31" spans="2:13" s="8" customFormat="1" ht="37.5" customHeight="1">
      <c r="B31" s="209"/>
      <c r="C31" s="188"/>
      <c r="D31" s="188"/>
      <c r="E31" s="188"/>
      <c r="F31" s="188" t="s">
        <v>13</v>
      </c>
      <c r="G31" s="199" t="s">
        <v>21</v>
      </c>
      <c r="H31" s="231"/>
      <c r="I31" s="232"/>
      <c r="J31" s="1054"/>
      <c r="K31" s="787"/>
      <c r="L31" s="787"/>
      <c r="M31" s="767"/>
    </row>
    <row r="32" spans="2:13" s="8" customFormat="1" ht="18.75" customHeight="1">
      <c r="B32" s="209"/>
      <c r="C32" s="188"/>
      <c r="D32" s="188"/>
      <c r="E32" s="188"/>
      <c r="F32" s="188" t="s">
        <v>13</v>
      </c>
      <c r="G32" s="199" t="s">
        <v>773</v>
      </c>
      <c r="H32" s="231"/>
      <c r="I32" s="232"/>
      <c r="J32" s="1054"/>
      <c r="K32" s="787"/>
      <c r="L32" s="787"/>
      <c r="M32" s="767"/>
    </row>
    <row r="33" spans="2:13" s="8" customFormat="1" ht="18.75" customHeight="1">
      <c r="B33" s="209"/>
      <c r="C33" s="188"/>
      <c r="D33" s="188"/>
      <c r="E33" s="188"/>
      <c r="F33" s="188"/>
      <c r="G33" s="199"/>
      <c r="H33" s="231"/>
      <c r="I33" s="232"/>
      <c r="J33" s="1055"/>
      <c r="K33" s="788"/>
      <c r="L33" s="788"/>
      <c r="M33" s="866"/>
    </row>
    <row r="34" spans="2:13" s="4" customFormat="1" ht="18.75" customHeight="1">
      <c r="B34" s="451"/>
      <c r="C34" s="188"/>
      <c r="D34" s="149" t="s">
        <v>22</v>
      </c>
      <c r="E34" s="930" t="s">
        <v>1978</v>
      </c>
      <c r="F34" s="930"/>
      <c r="G34" s="930"/>
      <c r="H34" s="147">
        <f>SUM(H36:H81)</f>
        <v>2.5</v>
      </c>
      <c r="I34" s="150">
        <f>SUM(I36:I81)/(H34-SUMIF(I36:I81,"TB",H36:H81))*H34</f>
        <v>0</v>
      </c>
      <c r="J34" s="201"/>
      <c r="K34" s="200"/>
      <c r="L34" s="200"/>
      <c r="M34" s="202"/>
    </row>
    <row r="35" spans="2:13" s="4" customFormat="1" ht="18.75" customHeight="1">
      <c r="B35" s="451"/>
      <c r="C35" s="188"/>
      <c r="D35" s="188"/>
      <c r="E35" s="155" t="s">
        <v>12</v>
      </c>
      <c r="F35" s="915" t="s">
        <v>23</v>
      </c>
      <c r="G35" s="915"/>
      <c r="H35" s="156"/>
      <c r="I35" s="85"/>
      <c r="J35" s="190"/>
      <c r="K35" s="203"/>
      <c r="L35" s="203"/>
      <c r="M35" s="204"/>
    </row>
    <row r="36" spans="2:13" s="9" customFormat="1" ht="18.75" customHeight="1">
      <c r="B36" s="451"/>
      <c r="C36" s="188"/>
      <c r="D36" s="188"/>
      <c r="E36" s="188"/>
      <c r="F36" s="32" t="s">
        <v>15</v>
      </c>
      <c r="G36" s="168" t="s">
        <v>1832</v>
      </c>
      <c r="H36" s="33">
        <v>0.25</v>
      </c>
      <c r="I36" s="29"/>
      <c r="J36" s="999"/>
      <c r="K36" s="994" t="s">
        <v>790</v>
      </c>
      <c r="L36" s="994" t="s">
        <v>789</v>
      </c>
      <c r="M36" s="1056" t="s">
        <v>24</v>
      </c>
    </row>
    <row r="37" spans="2:13" s="4" customFormat="1" ht="18.75" customHeight="1">
      <c r="B37" s="480"/>
      <c r="C37" s="188"/>
      <c r="D37" s="188"/>
      <c r="E37" s="188"/>
      <c r="F37" s="188" t="s">
        <v>13</v>
      </c>
      <c r="G37" s="186" t="s">
        <v>25</v>
      </c>
      <c r="H37" s="231"/>
      <c r="I37" s="232"/>
      <c r="J37" s="998"/>
      <c r="K37" s="787"/>
      <c r="L37" s="787"/>
      <c r="M37" s="1057"/>
    </row>
    <row r="38" spans="2:13" s="4" customFormat="1" ht="18.75" customHeight="1">
      <c r="B38" s="209"/>
      <c r="C38" s="188"/>
      <c r="D38" s="188"/>
      <c r="E38" s="188"/>
      <c r="F38" s="188" t="s">
        <v>13</v>
      </c>
      <c r="G38" s="186" t="s">
        <v>26</v>
      </c>
      <c r="H38" s="231"/>
      <c r="I38" s="232"/>
      <c r="J38" s="998"/>
      <c r="K38" s="787"/>
      <c r="L38" s="787"/>
      <c r="M38" s="1057"/>
    </row>
    <row r="39" spans="2:13" s="4" customFormat="1" ht="18.75" customHeight="1">
      <c r="B39" s="209"/>
      <c r="C39" s="188"/>
      <c r="D39" s="188"/>
      <c r="E39" s="188"/>
      <c r="F39" s="188" t="s">
        <v>13</v>
      </c>
      <c r="G39" s="186" t="s">
        <v>774</v>
      </c>
      <c r="H39" s="231"/>
      <c r="I39" s="232"/>
      <c r="J39" s="998"/>
      <c r="K39" s="787"/>
      <c r="L39" s="787"/>
      <c r="M39" s="1057"/>
    </row>
    <row r="40" spans="2:13" s="4" customFormat="1" ht="18.75" customHeight="1">
      <c r="B40" s="209"/>
      <c r="C40" s="188"/>
      <c r="D40" s="188"/>
      <c r="E40" s="188"/>
      <c r="F40" s="188"/>
      <c r="G40" s="199"/>
      <c r="H40" s="231"/>
      <c r="I40" s="232"/>
      <c r="J40" s="998"/>
      <c r="K40" s="788"/>
      <c r="L40" s="788"/>
      <c r="M40" s="1058"/>
    </row>
    <row r="41" spans="2:13" s="7" customFormat="1" ht="18.75" customHeight="1">
      <c r="B41" s="209"/>
      <c r="C41" s="188"/>
      <c r="D41" s="188"/>
      <c r="E41" s="188"/>
      <c r="F41" s="32" t="s">
        <v>17</v>
      </c>
      <c r="G41" s="168" t="s">
        <v>27</v>
      </c>
      <c r="H41" s="33">
        <v>0.5</v>
      </c>
      <c r="I41" s="39"/>
      <c r="J41" s="998"/>
      <c r="K41" s="1000" t="s">
        <v>792</v>
      </c>
      <c r="L41" s="1000" t="s">
        <v>791</v>
      </c>
      <c r="M41" s="1003" t="s">
        <v>28</v>
      </c>
    </row>
    <row r="42" spans="2:13" s="4" customFormat="1" ht="18.75" customHeight="1">
      <c r="B42" s="209"/>
      <c r="C42" s="188"/>
      <c r="D42" s="188"/>
      <c r="E42" s="188"/>
      <c r="F42" s="188" t="s">
        <v>13</v>
      </c>
      <c r="G42" s="205" t="s">
        <v>1500</v>
      </c>
      <c r="H42" s="231"/>
      <c r="I42" s="232"/>
      <c r="J42" s="998"/>
      <c r="K42" s="787"/>
      <c r="L42" s="787"/>
      <c r="M42" s="1004"/>
    </row>
    <row r="43" spans="2:13" s="4" customFormat="1" ht="18.75" customHeight="1">
      <c r="B43" s="209"/>
      <c r="C43" s="188"/>
      <c r="D43" s="188"/>
      <c r="E43" s="188"/>
      <c r="F43" s="188" t="s">
        <v>13</v>
      </c>
      <c r="G43" s="205" t="s">
        <v>1501</v>
      </c>
      <c r="H43" s="231"/>
      <c r="I43" s="232"/>
      <c r="J43" s="998"/>
      <c r="K43" s="787"/>
      <c r="L43" s="787"/>
      <c r="M43" s="1004"/>
    </row>
    <row r="44" spans="2:13" s="4" customFormat="1" ht="18.75" customHeight="1">
      <c r="B44" s="209"/>
      <c r="C44" s="188"/>
      <c r="D44" s="188"/>
      <c r="E44" s="188"/>
      <c r="F44" s="188" t="s">
        <v>13</v>
      </c>
      <c r="G44" s="205" t="s">
        <v>29</v>
      </c>
      <c r="H44" s="231"/>
      <c r="I44" s="232"/>
      <c r="J44" s="998"/>
      <c r="K44" s="787"/>
      <c r="L44" s="787"/>
      <c r="M44" s="1004"/>
    </row>
    <row r="45" spans="2:13" s="4" customFormat="1" ht="18.75" customHeight="1">
      <c r="B45" s="209"/>
      <c r="C45" s="188"/>
      <c r="D45" s="188"/>
      <c r="E45" s="188"/>
      <c r="F45" s="188" t="s">
        <v>13</v>
      </c>
      <c r="G45" s="205" t="s">
        <v>775</v>
      </c>
      <c r="H45" s="231"/>
      <c r="I45" s="232"/>
      <c r="J45" s="998"/>
      <c r="K45" s="787"/>
      <c r="L45" s="787"/>
      <c r="M45" s="1004"/>
    </row>
    <row r="46" spans="2:13" s="4" customFormat="1" ht="18.75" customHeight="1">
      <c r="B46" s="209"/>
      <c r="C46" s="188"/>
      <c r="D46" s="188"/>
      <c r="E46" s="188"/>
      <c r="F46" s="188"/>
      <c r="G46" s="206"/>
      <c r="H46" s="231"/>
      <c r="I46" s="232"/>
      <c r="J46" s="998"/>
      <c r="K46" s="788"/>
      <c r="L46" s="788"/>
      <c r="M46" s="1005"/>
    </row>
    <row r="47" spans="2:13" s="10" customFormat="1" ht="18.75" customHeight="1">
      <c r="B47" s="209"/>
      <c r="C47" s="188"/>
      <c r="D47" s="188"/>
      <c r="E47" s="188"/>
      <c r="F47" s="26" t="s">
        <v>30</v>
      </c>
      <c r="G47" s="31" t="s">
        <v>1502</v>
      </c>
      <c r="H47" s="28">
        <v>0.25</v>
      </c>
      <c r="I47" s="29"/>
      <c r="J47" s="998"/>
      <c r="K47" s="1028" t="s">
        <v>795</v>
      </c>
      <c r="L47" s="1028" t="s">
        <v>794</v>
      </c>
      <c r="M47" s="1032" t="s">
        <v>31</v>
      </c>
    </row>
    <row r="48" spans="2:13" s="11" customFormat="1" ht="37.5" customHeight="1">
      <c r="B48" s="209"/>
      <c r="C48" s="188"/>
      <c r="D48" s="188"/>
      <c r="E48" s="188"/>
      <c r="F48" s="188" t="s">
        <v>13</v>
      </c>
      <c r="G48" s="205" t="s">
        <v>1503</v>
      </c>
      <c r="H48" s="231"/>
      <c r="I48" s="232"/>
      <c r="J48" s="998"/>
      <c r="K48" s="787"/>
      <c r="L48" s="1030"/>
      <c r="M48" s="1033"/>
    </row>
    <row r="49" spans="2:13" s="11" customFormat="1" ht="37.5" customHeight="1">
      <c r="B49" s="209"/>
      <c r="C49" s="188"/>
      <c r="D49" s="188"/>
      <c r="E49" s="188"/>
      <c r="F49" s="188" t="s">
        <v>13</v>
      </c>
      <c r="G49" s="205" t="s">
        <v>1504</v>
      </c>
      <c r="H49" s="231"/>
      <c r="I49" s="232"/>
      <c r="J49" s="998"/>
      <c r="K49" s="787"/>
      <c r="L49" s="1030"/>
      <c r="M49" s="1033"/>
    </row>
    <row r="50" spans="2:13" s="11" customFormat="1" ht="18.75" customHeight="1">
      <c r="B50" s="209"/>
      <c r="C50" s="188"/>
      <c r="D50" s="188"/>
      <c r="E50" s="188"/>
      <c r="F50" s="188" t="s">
        <v>13</v>
      </c>
      <c r="G50" s="205" t="s">
        <v>1505</v>
      </c>
      <c r="H50" s="231"/>
      <c r="I50" s="232"/>
      <c r="J50" s="998"/>
      <c r="K50" s="787"/>
      <c r="L50" s="1030"/>
      <c r="M50" s="767"/>
    </row>
    <row r="51" spans="2:13" s="11" customFormat="1" ht="18.75" customHeight="1" thickBot="1">
      <c r="B51" s="515"/>
      <c r="C51" s="516"/>
      <c r="D51" s="516"/>
      <c r="E51" s="516"/>
      <c r="F51" s="516"/>
      <c r="G51" s="517"/>
      <c r="H51" s="518"/>
      <c r="I51" s="519"/>
      <c r="J51" s="1027"/>
      <c r="K51" s="1029"/>
      <c r="L51" s="1031"/>
      <c r="M51" s="1034"/>
    </row>
    <row r="52" spans="2:13" s="7" customFormat="1" ht="18.75" customHeight="1">
      <c r="B52" s="537"/>
      <c r="C52" s="538"/>
      <c r="D52" s="538"/>
      <c r="E52" s="539"/>
      <c r="F52" s="540" t="s">
        <v>32</v>
      </c>
      <c r="G52" s="541" t="s">
        <v>33</v>
      </c>
      <c r="H52" s="542">
        <v>0.25</v>
      </c>
      <c r="I52" s="543"/>
      <c r="J52" s="1035"/>
      <c r="K52" s="1036" t="s">
        <v>778</v>
      </c>
      <c r="L52" s="1037" t="s">
        <v>777</v>
      </c>
      <c r="M52" s="1040" t="s">
        <v>34</v>
      </c>
    </row>
    <row r="53" spans="2:13" s="4" customFormat="1" ht="34.5" customHeight="1">
      <c r="B53" s="209"/>
      <c r="C53" s="188"/>
      <c r="D53" s="210"/>
      <c r="E53" s="188"/>
      <c r="F53" s="210" t="s">
        <v>13</v>
      </c>
      <c r="G53" s="187" t="s">
        <v>1833</v>
      </c>
      <c r="H53" s="211"/>
      <c r="I53" s="212"/>
      <c r="J53" s="998"/>
      <c r="K53" s="1001"/>
      <c r="L53" s="1038"/>
      <c r="M53" s="1004"/>
    </row>
    <row r="54" spans="2:13" s="12" customFormat="1" ht="18.75" customHeight="1">
      <c r="B54" s="209"/>
      <c r="C54" s="188"/>
      <c r="D54" s="188"/>
      <c r="E54" s="188"/>
      <c r="F54" s="210" t="s">
        <v>13</v>
      </c>
      <c r="G54" s="187" t="s">
        <v>1820</v>
      </c>
      <c r="H54" s="211"/>
      <c r="I54" s="212"/>
      <c r="J54" s="998"/>
      <c r="K54" s="1001"/>
      <c r="L54" s="1038"/>
      <c r="M54" s="1004"/>
    </row>
    <row r="55" spans="2:13" s="4" customFormat="1" ht="18.75" customHeight="1">
      <c r="B55" s="209"/>
      <c r="C55" s="188"/>
      <c r="D55" s="188"/>
      <c r="E55" s="188"/>
      <c r="F55" s="210" t="s">
        <v>13</v>
      </c>
      <c r="G55" s="187" t="s">
        <v>776</v>
      </c>
      <c r="H55" s="211"/>
      <c r="I55" s="212"/>
      <c r="J55" s="998"/>
      <c r="K55" s="1001"/>
      <c r="L55" s="1038"/>
      <c r="M55" s="1004"/>
    </row>
    <row r="56" spans="2:13" s="4" customFormat="1" ht="18.75" customHeight="1">
      <c r="B56" s="209"/>
      <c r="C56" s="188"/>
      <c r="D56" s="188"/>
      <c r="E56" s="188"/>
      <c r="F56" s="210"/>
      <c r="G56" s="187"/>
      <c r="H56" s="211"/>
      <c r="I56" s="212"/>
      <c r="J56" s="998"/>
      <c r="K56" s="788"/>
      <c r="L56" s="1039"/>
      <c r="M56" s="1005"/>
    </row>
    <row r="57" spans="2:13" s="7" customFormat="1" ht="18.75" customHeight="1">
      <c r="B57" s="209"/>
      <c r="C57" s="188"/>
      <c r="D57" s="188"/>
      <c r="E57" s="188"/>
      <c r="F57" s="32" t="s">
        <v>35</v>
      </c>
      <c r="G57" s="168" t="s">
        <v>36</v>
      </c>
      <c r="H57" s="33">
        <v>0.25</v>
      </c>
      <c r="I57" s="29"/>
      <c r="J57" s="1041"/>
      <c r="K57" s="1044" t="s">
        <v>796</v>
      </c>
      <c r="L57" s="1044" t="s">
        <v>780</v>
      </c>
      <c r="M57" s="1047"/>
    </row>
    <row r="58" spans="2:13" s="4" customFormat="1" ht="37.5" customHeight="1">
      <c r="B58" s="209"/>
      <c r="C58" s="188"/>
      <c r="D58" s="188"/>
      <c r="E58" s="188"/>
      <c r="F58" s="188" t="s">
        <v>13</v>
      </c>
      <c r="G58" s="205" t="s">
        <v>1782</v>
      </c>
      <c r="H58" s="231"/>
      <c r="I58" s="232"/>
      <c r="J58" s="1042"/>
      <c r="K58" s="1045"/>
      <c r="L58" s="1045"/>
      <c r="M58" s="1048"/>
    </row>
    <row r="59" spans="2:13" s="13" customFormat="1" ht="37.5" customHeight="1">
      <c r="B59" s="209"/>
      <c r="C59" s="188"/>
      <c r="D59" s="188"/>
      <c r="E59" s="188"/>
      <c r="F59" s="188" t="s">
        <v>13</v>
      </c>
      <c r="G59" s="205" t="s">
        <v>1760</v>
      </c>
      <c r="H59" s="231"/>
      <c r="I59" s="233"/>
      <c r="J59" s="1042"/>
      <c r="K59" s="1045"/>
      <c r="L59" s="1045"/>
      <c r="M59" s="1048"/>
    </row>
    <row r="60" spans="2:13" s="13" customFormat="1" ht="18.75" customHeight="1">
      <c r="B60" s="209"/>
      <c r="C60" s="188"/>
      <c r="D60" s="188"/>
      <c r="E60" s="188"/>
      <c r="F60" s="188" t="s">
        <v>13</v>
      </c>
      <c r="G60" s="205" t="s">
        <v>779</v>
      </c>
      <c r="H60" s="231"/>
      <c r="I60" s="233"/>
      <c r="J60" s="1042"/>
      <c r="K60" s="1045"/>
      <c r="L60" s="1045"/>
      <c r="M60" s="1048"/>
    </row>
    <row r="61" spans="2:13" s="4" customFormat="1" ht="18.75" customHeight="1">
      <c r="B61" s="209"/>
      <c r="C61" s="188"/>
      <c r="D61" s="188"/>
      <c r="E61" s="188"/>
      <c r="F61" s="188"/>
      <c r="G61" s="206"/>
      <c r="H61" s="231"/>
      <c r="I61" s="232"/>
      <c r="J61" s="1043"/>
      <c r="K61" s="1046"/>
      <c r="L61" s="1046"/>
      <c r="M61" s="1049"/>
    </row>
    <row r="62" spans="2:13" s="10" customFormat="1" ht="37.5" customHeight="1">
      <c r="B62" s="209"/>
      <c r="C62" s="188"/>
      <c r="D62" s="188"/>
      <c r="E62" s="188"/>
      <c r="F62" s="32" t="s">
        <v>40</v>
      </c>
      <c r="G62" s="31" t="s">
        <v>1834</v>
      </c>
      <c r="H62" s="33">
        <v>0.25</v>
      </c>
      <c r="I62" s="39"/>
      <c r="J62" s="1010"/>
      <c r="K62" s="1014" t="s">
        <v>797</v>
      </c>
      <c r="L62" s="1014" t="s">
        <v>798</v>
      </c>
      <c r="M62" s="1011" t="s">
        <v>782</v>
      </c>
    </row>
    <row r="63" spans="2:13" s="11" customFormat="1" ht="18.75" customHeight="1">
      <c r="B63" s="209"/>
      <c r="C63" s="188"/>
      <c r="D63" s="188"/>
      <c r="E63" s="188"/>
      <c r="F63" s="188" t="s">
        <v>13</v>
      </c>
      <c r="G63" s="205" t="s">
        <v>41</v>
      </c>
      <c r="H63" s="231"/>
      <c r="I63" s="234"/>
      <c r="J63" s="749"/>
      <c r="K63" s="750"/>
      <c r="L63" s="750"/>
      <c r="M63" s="1012"/>
    </row>
    <row r="64" spans="2:13" s="11" customFormat="1" ht="18.75" customHeight="1">
      <c r="B64" s="209"/>
      <c r="C64" s="188"/>
      <c r="D64" s="188"/>
      <c r="E64" s="188"/>
      <c r="F64" s="188" t="s">
        <v>13</v>
      </c>
      <c r="G64" s="205" t="s">
        <v>781</v>
      </c>
      <c r="H64" s="231"/>
      <c r="I64" s="234"/>
      <c r="J64" s="749"/>
      <c r="K64" s="750"/>
      <c r="L64" s="750"/>
      <c r="M64" s="1012"/>
    </row>
    <row r="65" spans="2:13" s="11" customFormat="1" ht="18.75" customHeight="1">
      <c r="B65" s="209"/>
      <c r="C65" s="188"/>
      <c r="D65" s="188"/>
      <c r="E65" s="188"/>
      <c r="F65" s="188"/>
      <c r="G65" s="259"/>
      <c r="H65" s="231"/>
      <c r="I65" s="234"/>
      <c r="J65" s="749"/>
      <c r="K65" s="750"/>
      <c r="L65" s="750"/>
      <c r="M65" s="1012"/>
    </row>
    <row r="66" spans="2:13" s="11" customFormat="1" ht="18.75" customHeight="1">
      <c r="B66" s="209"/>
      <c r="C66" s="188"/>
      <c r="D66" s="188"/>
      <c r="E66" s="188"/>
      <c r="F66" s="26" t="s">
        <v>42</v>
      </c>
      <c r="G66" s="34" t="s">
        <v>1762</v>
      </c>
      <c r="H66" s="35">
        <v>0.25</v>
      </c>
      <c r="I66" s="29"/>
      <c r="J66" s="1010"/>
      <c r="K66" s="786"/>
      <c r="L66" s="786"/>
      <c r="M66" s="1011"/>
    </row>
    <row r="67" spans="2:13" s="11" customFormat="1" ht="37.5" customHeight="1">
      <c r="B67" s="209"/>
      <c r="C67" s="188"/>
      <c r="D67" s="188"/>
      <c r="E67" s="188"/>
      <c r="F67" s="430" t="s">
        <v>13</v>
      </c>
      <c r="G67" s="456" t="s">
        <v>1765</v>
      </c>
      <c r="H67" s="431"/>
      <c r="I67" s="432"/>
      <c r="J67" s="749"/>
      <c r="K67" s="750"/>
      <c r="L67" s="750"/>
      <c r="M67" s="1012"/>
    </row>
    <row r="68" spans="2:13" s="11" customFormat="1" ht="18.75" customHeight="1">
      <c r="B68" s="209"/>
      <c r="C68" s="188"/>
      <c r="D68" s="188"/>
      <c r="E68" s="188"/>
      <c r="F68" s="430" t="s">
        <v>13</v>
      </c>
      <c r="G68" s="456" t="s">
        <v>1763</v>
      </c>
      <c r="H68" s="431"/>
      <c r="I68" s="432"/>
      <c r="J68" s="749"/>
      <c r="K68" s="750"/>
      <c r="L68" s="750"/>
      <c r="M68" s="1012"/>
    </row>
    <row r="69" spans="2:13" s="11" customFormat="1" ht="18.75" customHeight="1">
      <c r="B69" s="209"/>
      <c r="C69" s="188"/>
      <c r="D69" s="188"/>
      <c r="E69" s="188"/>
      <c r="F69" s="430" t="s">
        <v>13</v>
      </c>
      <c r="G69" s="456" t="s">
        <v>1764</v>
      </c>
      <c r="H69" s="431"/>
      <c r="I69" s="432"/>
      <c r="J69" s="749"/>
      <c r="K69" s="750"/>
      <c r="L69" s="750"/>
      <c r="M69" s="1012"/>
    </row>
    <row r="70" spans="2:13" s="11" customFormat="1" ht="18.75" customHeight="1">
      <c r="B70" s="209"/>
      <c r="C70" s="188"/>
      <c r="D70" s="188"/>
      <c r="E70" s="188"/>
      <c r="F70" s="430"/>
      <c r="G70" s="433"/>
      <c r="H70" s="431"/>
      <c r="I70" s="432"/>
      <c r="J70" s="755"/>
      <c r="K70" s="756"/>
      <c r="L70" s="756"/>
      <c r="M70" s="1013"/>
    </row>
    <row r="71" spans="2:13" s="11" customFormat="1" ht="18.75" customHeight="1">
      <c r="B71" s="209"/>
      <c r="C71" s="188"/>
      <c r="D71" s="188"/>
      <c r="E71" s="188"/>
      <c r="F71" s="26" t="s">
        <v>1761</v>
      </c>
      <c r="G71" s="34" t="s">
        <v>43</v>
      </c>
      <c r="H71" s="35">
        <v>0.25</v>
      </c>
      <c r="I71" s="29"/>
      <c r="J71" s="1010"/>
      <c r="K71" s="1014" t="s">
        <v>799</v>
      </c>
      <c r="L71" s="1014" t="s">
        <v>784</v>
      </c>
      <c r="M71" s="865" t="s">
        <v>44</v>
      </c>
    </row>
    <row r="72" spans="2:13" s="11" customFormat="1" ht="18.75" customHeight="1">
      <c r="B72" s="209"/>
      <c r="C72" s="188"/>
      <c r="D72" s="188"/>
      <c r="E72" s="188"/>
      <c r="F72" s="188" t="s">
        <v>13</v>
      </c>
      <c r="G72" s="186" t="s">
        <v>45</v>
      </c>
      <c r="H72" s="231"/>
      <c r="I72" s="234"/>
      <c r="J72" s="992"/>
      <c r="K72" s="1015"/>
      <c r="L72" s="1015"/>
      <c r="M72" s="767"/>
    </row>
    <row r="73" spans="2:13" s="11" customFormat="1" ht="18.75" customHeight="1">
      <c r="B73" s="209"/>
      <c r="C73" s="188"/>
      <c r="D73" s="188"/>
      <c r="E73" s="188"/>
      <c r="F73" s="188" t="s">
        <v>13</v>
      </c>
      <c r="G73" s="186" t="s">
        <v>46</v>
      </c>
      <c r="H73" s="231"/>
      <c r="I73" s="234"/>
      <c r="J73" s="992"/>
      <c r="K73" s="1015"/>
      <c r="L73" s="1015"/>
      <c r="M73" s="767"/>
    </row>
    <row r="74" spans="2:13" s="11" customFormat="1" ht="18.75" customHeight="1">
      <c r="B74" s="209"/>
      <c r="C74" s="188"/>
      <c r="D74" s="188"/>
      <c r="E74" s="188"/>
      <c r="F74" s="188" t="s">
        <v>13</v>
      </c>
      <c r="G74" s="186" t="s">
        <v>783</v>
      </c>
      <c r="H74" s="231"/>
      <c r="I74" s="234"/>
      <c r="J74" s="992"/>
      <c r="K74" s="1015"/>
      <c r="L74" s="1015"/>
      <c r="M74" s="767"/>
    </row>
    <row r="75" spans="2:13" s="11" customFormat="1" ht="18.75" customHeight="1">
      <c r="B75" s="209"/>
      <c r="C75" s="188"/>
      <c r="D75" s="188"/>
      <c r="E75" s="188"/>
      <c r="F75" s="188"/>
      <c r="G75" s="199"/>
      <c r="H75" s="231"/>
      <c r="I75" s="234"/>
      <c r="J75" s="999"/>
      <c r="K75" s="1016"/>
      <c r="L75" s="1016"/>
      <c r="M75" s="866"/>
    </row>
    <row r="76" spans="2:13" s="11" customFormat="1" ht="18.75" customHeight="1">
      <c r="B76" s="209"/>
      <c r="C76" s="188"/>
      <c r="D76" s="188"/>
      <c r="E76" s="155" t="s">
        <v>14</v>
      </c>
      <c r="F76" s="915" t="s">
        <v>47</v>
      </c>
      <c r="G76" s="915"/>
      <c r="H76" s="156"/>
      <c r="I76" s="51"/>
      <c r="J76" s="238"/>
      <c r="K76" s="239"/>
      <c r="L76" s="236"/>
      <c r="M76" s="240"/>
    </row>
    <row r="77" spans="2:13" s="10" customFormat="1" ht="45" customHeight="1">
      <c r="B77" s="209"/>
      <c r="C77" s="188"/>
      <c r="D77" s="188"/>
      <c r="E77" s="188"/>
      <c r="F77" s="32" t="s">
        <v>15</v>
      </c>
      <c r="G77" s="168" t="s">
        <v>1766</v>
      </c>
      <c r="H77" s="33">
        <v>0.25</v>
      </c>
      <c r="I77" s="39"/>
      <c r="J77" s="1017"/>
      <c r="K77" s="1019" t="s">
        <v>48</v>
      </c>
      <c r="L77" s="1019" t="s">
        <v>803</v>
      </c>
      <c r="M77" s="1021"/>
    </row>
    <row r="78" spans="2:13" s="11" customFormat="1" ht="57" customHeight="1">
      <c r="B78" s="209"/>
      <c r="C78" s="188"/>
      <c r="D78" s="188"/>
      <c r="E78" s="188"/>
      <c r="F78" s="188" t="s">
        <v>13</v>
      </c>
      <c r="G78" s="205" t="s">
        <v>1835</v>
      </c>
      <c r="H78" s="231"/>
      <c r="I78" s="234"/>
      <c r="J78" s="1017"/>
      <c r="K78" s="1019"/>
      <c r="L78" s="1019"/>
      <c r="M78" s="1021"/>
    </row>
    <row r="79" spans="2:13" s="11" customFormat="1" ht="37.5" customHeight="1">
      <c r="B79" s="209"/>
      <c r="C79" s="188"/>
      <c r="D79" s="188"/>
      <c r="E79" s="188"/>
      <c r="F79" s="188" t="s">
        <v>13</v>
      </c>
      <c r="G79" s="205" t="s">
        <v>1789</v>
      </c>
      <c r="H79" s="231"/>
      <c r="I79" s="234"/>
      <c r="J79" s="1017"/>
      <c r="K79" s="1019"/>
      <c r="L79" s="1019"/>
      <c r="M79" s="1021"/>
    </row>
    <row r="80" spans="2:13" s="11" customFormat="1" ht="18.75" customHeight="1">
      <c r="B80" s="209"/>
      <c r="C80" s="188"/>
      <c r="D80" s="188"/>
      <c r="E80" s="188"/>
      <c r="F80" s="188" t="s">
        <v>13</v>
      </c>
      <c r="G80" s="199" t="s">
        <v>800</v>
      </c>
      <c r="H80" s="231"/>
      <c r="I80" s="234"/>
      <c r="J80" s="1017"/>
      <c r="K80" s="1019"/>
      <c r="L80" s="1019"/>
      <c r="M80" s="1021"/>
    </row>
    <row r="81" spans="2:13" s="11" customFormat="1" ht="18.75" customHeight="1">
      <c r="B81" s="209"/>
      <c r="C81" s="188"/>
      <c r="D81" s="188"/>
      <c r="E81" s="188"/>
      <c r="F81" s="188"/>
      <c r="G81" s="199"/>
      <c r="H81" s="231"/>
      <c r="I81" s="234"/>
      <c r="J81" s="1018"/>
      <c r="K81" s="1020"/>
      <c r="L81" s="1020"/>
      <c r="M81" s="1022"/>
    </row>
    <row r="82" spans="2:13" s="10" customFormat="1" ht="18.75" customHeight="1">
      <c r="B82" s="451"/>
      <c r="C82" s="188"/>
      <c r="D82" s="149" t="s">
        <v>49</v>
      </c>
      <c r="E82" s="930" t="s">
        <v>1979</v>
      </c>
      <c r="F82" s="930"/>
      <c r="G82" s="930"/>
      <c r="H82" s="147">
        <f>SUM(H84:H108)</f>
        <v>1.4</v>
      </c>
      <c r="I82" s="148">
        <f>SUM(I84:I108)/(H82-SUMIF(I84:I108,"TB",H84:H108))*H82</f>
        <v>0</v>
      </c>
      <c r="J82" s="238"/>
      <c r="K82" s="239"/>
      <c r="L82" s="239"/>
      <c r="M82" s="240"/>
    </row>
    <row r="83" spans="2:13" s="4" customFormat="1" ht="37.5" customHeight="1">
      <c r="B83" s="451"/>
      <c r="C83" s="188"/>
      <c r="D83" s="188"/>
      <c r="E83" s="155" t="s">
        <v>12</v>
      </c>
      <c r="F83" s="905" t="s">
        <v>1836</v>
      </c>
      <c r="G83" s="905"/>
      <c r="H83" s="156"/>
      <c r="I83" s="85"/>
      <c r="J83" s="241"/>
      <c r="K83" s="242"/>
      <c r="L83" s="242"/>
      <c r="M83" s="243"/>
    </row>
    <row r="84" spans="2:13" s="7" customFormat="1" ht="18.75" customHeight="1">
      <c r="B84" s="451"/>
      <c r="C84" s="188"/>
      <c r="D84" s="188"/>
      <c r="E84" s="188"/>
      <c r="F84" s="32" t="s">
        <v>15</v>
      </c>
      <c r="G84" s="168" t="s">
        <v>1837</v>
      </c>
      <c r="H84" s="33">
        <v>0.25</v>
      </c>
      <c r="I84" s="29"/>
      <c r="J84" s="1017"/>
      <c r="K84" s="1019" t="s">
        <v>804</v>
      </c>
      <c r="L84" s="1019" t="s">
        <v>52</v>
      </c>
      <c r="M84" s="1024" t="s">
        <v>50</v>
      </c>
    </row>
    <row r="85" spans="2:13" s="4" customFormat="1" ht="18.75" customHeight="1">
      <c r="B85" s="209"/>
      <c r="C85" s="188"/>
      <c r="D85" s="188"/>
      <c r="E85" s="188"/>
      <c r="F85" s="188" t="s">
        <v>13</v>
      </c>
      <c r="G85" s="199" t="s">
        <v>51</v>
      </c>
      <c r="H85" s="231"/>
      <c r="I85" s="232"/>
      <c r="J85" s="1017"/>
      <c r="K85" s="1019"/>
      <c r="L85" s="1019"/>
      <c r="M85" s="1024"/>
    </row>
    <row r="86" spans="2:13" s="4" customFormat="1" ht="18.75" customHeight="1">
      <c r="B86" s="209"/>
      <c r="C86" s="188"/>
      <c r="D86" s="188"/>
      <c r="E86" s="188"/>
      <c r="F86" s="188" t="s">
        <v>13</v>
      </c>
      <c r="G86" s="199" t="s">
        <v>53</v>
      </c>
      <c r="H86" s="231"/>
      <c r="I86" s="232"/>
      <c r="J86" s="1017"/>
      <c r="K86" s="1019"/>
      <c r="L86" s="1019"/>
      <c r="M86" s="1024"/>
    </row>
    <row r="87" spans="2:13" s="4" customFormat="1" ht="18.75" customHeight="1">
      <c r="B87" s="209"/>
      <c r="C87" s="188"/>
      <c r="D87" s="188"/>
      <c r="E87" s="188"/>
      <c r="F87" s="188" t="s">
        <v>13</v>
      </c>
      <c r="G87" s="199" t="s">
        <v>801</v>
      </c>
      <c r="H87" s="231"/>
      <c r="I87" s="232"/>
      <c r="J87" s="1017"/>
      <c r="K87" s="1019"/>
      <c r="L87" s="1019"/>
      <c r="M87" s="1024"/>
    </row>
    <row r="88" spans="2:13" s="4" customFormat="1" ht="18.75" customHeight="1">
      <c r="B88" s="209"/>
      <c r="C88" s="188"/>
      <c r="D88" s="188"/>
      <c r="E88" s="188"/>
      <c r="F88" s="188"/>
      <c r="G88" s="199"/>
      <c r="H88" s="231"/>
      <c r="I88" s="232"/>
      <c r="J88" s="1018"/>
      <c r="K88" s="1023"/>
      <c r="L88" s="1023"/>
      <c r="M88" s="1024"/>
    </row>
    <row r="89" spans="2:13" s="10" customFormat="1" ht="18.75" customHeight="1">
      <c r="B89" s="209"/>
      <c r="C89" s="188"/>
      <c r="D89" s="188"/>
      <c r="E89" s="188"/>
      <c r="F89" s="32" t="s">
        <v>17</v>
      </c>
      <c r="G89" s="27" t="s">
        <v>54</v>
      </c>
      <c r="H89" s="33">
        <v>0.15</v>
      </c>
      <c r="I89" s="39"/>
      <c r="J89" s="1025"/>
      <c r="K89" s="1026" t="s">
        <v>805</v>
      </c>
      <c r="L89" s="1026" t="s">
        <v>806</v>
      </c>
      <c r="M89" s="1024"/>
    </row>
    <row r="90" spans="2:13" s="11" customFormat="1" ht="18.75" customHeight="1">
      <c r="B90" s="209"/>
      <c r="C90" s="188"/>
      <c r="D90" s="188"/>
      <c r="E90" s="210"/>
      <c r="F90" s="210" t="s">
        <v>13</v>
      </c>
      <c r="G90" s="187" t="s">
        <v>1821</v>
      </c>
      <c r="H90" s="211"/>
      <c r="I90" s="212"/>
      <c r="J90" s="1017"/>
      <c r="K90" s="1019"/>
      <c r="L90" s="1019"/>
      <c r="M90" s="1024"/>
    </row>
    <row r="91" spans="2:13" s="11" customFormat="1" ht="18.75" customHeight="1">
      <c r="B91" s="209"/>
      <c r="C91" s="188"/>
      <c r="D91" s="188"/>
      <c r="E91" s="210"/>
      <c r="F91" s="210" t="s">
        <v>13</v>
      </c>
      <c r="G91" s="187" t="s">
        <v>802</v>
      </c>
      <c r="H91" s="211"/>
      <c r="I91" s="212"/>
      <c r="J91" s="1017"/>
      <c r="K91" s="1019"/>
      <c r="L91" s="1019"/>
      <c r="M91" s="1024"/>
    </row>
    <row r="92" spans="2:13" s="11" customFormat="1" ht="18.75" customHeight="1">
      <c r="B92" s="209"/>
      <c r="C92" s="188"/>
      <c r="D92" s="188"/>
      <c r="E92" s="210"/>
      <c r="F92" s="210"/>
      <c r="G92" s="187"/>
      <c r="H92" s="211"/>
      <c r="I92" s="212"/>
      <c r="J92" s="1017"/>
      <c r="K92" s="1019"/>
      <c r="L92" s="1019"/>
      <c r="M92" s="1024"/>
    </row>
    <row r="93" spans="2:13" s="7" customFormat="1" ht="18.75" customHeight="1">
      <c r="B93" s="209"/>
      <c r="C93" s="188"/>
      <c r="D93" s="188"/>
      <c r="E93" s="155" t="s">
        <v>14</v>
      </c>
      <c r="F93" s="915" t="s">
        <v>1784</v>
      </c>
      <c r="G93" s="991"/>
      <c r="H93" s="156"/>
      <c r="I93" s="85"/>
      <c r="J93" s="189"/>
      <c r="K93" s="200"/>
      <c r="L93" s="200"/>
      <c r="M93" s="202"/>
    </row>
    <row r="94" spans="2:13" s="11" customFormat="1" ht="37.5" customHeight="1">
      <c r="B94" s="209"/>
      <c r="C94" s="188"/>
      <c r="D94" s="188"/>
      <c r="E94" s="210"/>
      <c r="F94" s="438" t="s">
        <v>15</v>
      </c>
      <c r="G94" s="439" t="s">
        <v>1838</v>
      </c>
      <c r="H94" s="457">
        <v>0.5</v>
      </c>
      <c r="I94" s="440"/>
      <c r="J94" s="992"/>
      <c r="K94" s="994"/>
      <c r="L94" s="994"/>
      <c r="M94" s="996"/>
    </row>
    <row r="95" spans="2:13" s="11" customFormat="1" ht="18.75" customHeight="1">
      <c r="B95" s="209"/>
      <c r="C95" s="188"/>
      <c r="D95" s="188"/>
      <c r="E95" s="210"/>
      <c r="F95" s="437" t="s">
        <v>13</v>
      </c>
      <c r="G95" s="223" t="s">
        <v>1769</v>
      </c>
      <c r="H95" s="211"/>
      <c r="I95" s="244"/>
      <c r="J95" s="749"/>
      <c r="K95" s="750"/>
      <c r="L95" s="750"/>
      <c r="M95" s="751"/>
    </row>
    <row r="96" spans="2:13" s="11" customFormat="1" ht="18.75" customHeight="1">
      <c r="B96" s="209"/>
      <c r="C96" s="188"/>
      <c r="D96" s="188"/>
      <c r="E96" s="210"/>
      <c r="F96" s="437" t="s">
        <v>13</v>
      </c>
      <c r="G96" s="223" t="s">
        <v>1839</v>
      </c>
      <c r="H96" s="211"/>
      <c r="I96" s="244"/>
      <c r="J96" s="749"/>
      <c r="K96" s="750"/>
      <c r="L96" s="750"/>
      <c r="M96" s="751"/>
    </row>
    <row r="97" spans="2:13" s="11" customFormat="1" ht="18.75" customHeight="1">
      <c r="B97" s="209"/>
      <c r="C97" s="188"/>
      <c r="D97" s="188"/>
      <c r="E97" s="210"/>
      <c r="F97" s="437" t="s">
        <v>13</v>
      </c>
      <c r="G97" s="223" t="s">
        <v>1770</v>
      </c>
      <c r="H97" s="211"/>
      <c r="I97" s="244"/>
      <c r="J97" s="749"/>
      <c r="K97" s="750"/>
      <c r="L97" s="750"/>
      <c r="M97" s="751"/>
    </row>
    <row r="98" spans="2:13" s="11" customFormat="1" ht="18.75" customHeight="1">
      <c r="B98" s="209"/>
      <c r="C98" s="188"/>
      <c r="D98" s="188"/>
      <c r="E98" s="210"/>
      <c r="F98" s="437" t="s">
        <v>13</v>
      </c>
      <c r="G98" s="223" t="s">
        <v>781</v>
      </c>
      <c r="H98" s="211"/>
      <c r="I98" s="244"/>
      <c r="J98" s="749"/>
      <c r="K98" s="750"/>
      <c r="L98" s="750"/>
      <c r="M98" s="751"/>
    </row>
    <row r="99" spans="2:13" s="11" customFormat="1" ht="18.75" customHeight="1" thickBot="1">
      <c r="B99" s="515"/>
      <c r="C99" s="516"/>
      <c r="D99" s="516"/>
      <c r="E99" s="520"/>
      <c r="F99" s="521"/>
      <c r="G99" s="522"/>
      <c r="H99" s="523"/>
      <c r="I99" s="524"/>
      <c r="J99" s="993"/>
      <c r="K99" s="995"/>
      <c r="L99" s="995"/>
      <c r="M99" s="997"/>
    </row>
    <row r="100" spans="2:13" s="11" customFormat="1" ht="18.75" customHeight="1">
      <c r="B100" s="209"/>
      <c r="C100" s="188"/>
      <c r="D100" s="188"/>
      <c r="E100" s="444"/>
      <c r="F100" s="459" t="s">
        <v>17</v>
      </c>
      <c r="G100" s="460" t="s">
        <v>1771</v>
      </c>
      <c r="H100" s="461">
        <v>0.25</v>
      </c>
      <c r="I100" s="458"/>
      <c r="J100" s="992"/>
      <c r="K100" s="994"/>
      <c r="L100" s="994"/>
      <c r="M100" s="996"/>
    </row>
    <row r="101" spans="2:13" s="11" customFormat="1" ht="18.75" customHeight="1">
      <c r="B101" s="209"/>
      <c r="C101" s="188"/>
      <c r="D101" s="188"/>
      <c r="E101" s="442"/>
      <c r="F101" s="462" t="s">
        <v>13</v>
      </c>
      <c r="G101" s="219" t="s">
        <v>1772</v>
      </c>
      <c r="H101" s="463"/>
      <c r="I101" s="443"/>
      <c r="J101" s="749"/>
      <c r="K101" s="750"/>
      <c r="L101" s="750"/>
      <c r="M101" s="751"/>
    </row>
    <row r="102" spans="2:13" s="11" customFormat="1" ht="18.75" customHeight="1">
      <c r="B102" s="209"/>
      <c r="C102" s="188"/>
      <c r="D102" s="188"/>
      <c r="E102" s="442"/>
      <c r="F102" s="462" t="s">
        <v>13</v>
      </c>
      <c r="G102" s="219" t="s">
        <v>1773</v>
      </c>
      <c r="H102" s="463"/>
      <c r="I102" s="443"/>
      <c r="J102" s="749"/>
      <c r="K102" s="750"/>
      <c r="L102" s="750"/>
      <c r="M102" s="751"/>
    </row>
    <row r="103" spans="2:13" s="11" customFormat="1" ht="18.75" customHeight="1">
      <c r="B103" s="209"/>
      <c r="C103" s="188"/>
      <c r="D103" s="188"/>
      <c r="E103" s="434"/>
      <c r="F103" s="435"/>
      <c r="G103" s="436"/>
      <c r="H103" s="441"/>
      <c r="I103" s="244"/>
      <c r="J103" s="755"/>
      <c r="K103" s="756"/>
      <c r="L103" s="756"/>
      <c r="M103" s="757"/>
    </row>
    <row r="104" spans="2:13" s="7" customFormat="1" ht="18.75" customHeight="1">
      <c r="B104" s="209"/>
      <c r="C104" s="188"/>
      <c r="D104" s="210"/>
      <c r="E104" s="210"/>
      <c r="F104" s="32" t="s">
        <v>30</v>
      </c>
      <c r="G104" s="169" t="s">
        <v>55</v>
      </c>
      <c r="H104" s="33">
        <v>0.25</v>
      </c>
      <c r="I104" s="29"/>
      <c r="J104" s="998"/>
      <c r="K104" s="1000" t="s">
        <v>811</v>
      </c>
      <c r="L104" s="1000" t="s">
        <v>810</v>
      </c>
      <c r="M104" s="1003" t="s">
        <v>809</v>
      </c>
    </row>
    <row r="105" spans="2:13" s="11" customFormat="1" ht="18.75" customHeight="1">
      <c r="B105" s="209"/>
      <c r="C105" s="188"/>
      <c r="D105" s="188"/>
      <c r="E105" s="210"/>
      <c r="F105" s="210" t="s">
        <v>13</v>
      </c>
      <c r="G105" s="186" t="s">
        <v>56</v>
      </c>
      <c r="H105" s="211"/>
      <c r="I105" s="212"/>
      <c r="J105" s="999"/>
      <c r="K105" s="1001"/>
      <c r="L105" s="1001"/>
      <c r="M105" s="1004"/>
    </row>
    <row r="106" spans="2:13" s="11" customFormat="1" ht="18.75" customHeight="1">
      <c r="B106" s="209"/>
      <c r="C106" s="188"/>
      <c r="D106" s="188"/>
      <c r="E106" s="210"/>
      <c r="F106" s="210" t="s">
        <v>13</v>
      </c>
      <c r="G106" s="186" t="s">
        <v>57</v>
      </c>
      <c r="H106" s="211"/>
      <c r="I106" s="212"/>
      <c r="J106" s="999"/>
      <c r="K106" s="1001"/>
      <c r="L106" s="1001"/>
      <c r="M106" s="1004"/>
    </row>
    <row r="107" spans="2:13" s="11" customFormat="1" ht="18.75" customHeight="1">
      <c r="B107" s="209"/>
      <c r="C107" s="188"/>
      <c r="D107" s="188"/>
      <c r="E107" s="210"/>
      <c r="F107" s="210" t="s">
        <v>13</v>
      </c>
      <c r="G107" s="186" t="s">
        <v>808</v>
      </c>
      <c r="H107" s="211"/>
      <c r="I107" s="212"/>
      <c r="J107" s="999"/>
      <c r="K107" s="1001"/>
      <c r="L107" s="1001"/>
      <c r="M107" s="1004"/>
    </row>
    <row r="108" spans="2:13" s="11" customFormat="1" ht="18.75" customHeight="1">
      <c r="B108" s="209"/>
      <c r="C108" s="188"/>
      <c r="D108" s="188"/>
      <c r="E108" s="188"/>
      <c r="F108" s="210"/>
      <c r="G108" s="187"/>
      <c r="H108" s="211"/>
      <c r="I108" s="212"/>
      <c r="J108" s="999"/>
      <c r="K108" s="1002"/>
      <c r="L108" s="1002"/>
      <c r="M108" s="1005"/>
    </row>
    <row r="109" spans="2:13" s="14" customFormat="1" ht="37.5" customHeight="1">
      <c r="B109" s="450"/>
      <c r="C109" s="208"/>
      <c r="D109" s="146" t="s">
        <v>58</v>
      </c>
      <c r="E109" s="897" t="s">
        <v>1980</v>
      </c>
      <c r="F109" s="897"/>
      <c r="G109" s="897"/>
      <c r="H109" s="147">
        <f>SUM(H111:H118)</f>
        <v>0.35</v>
      </c>
      <c r="I109" s="148">
        <f>SUM(I111:I118)/(H109-SUMIF(I111:I118,"TB",H111:H118))*H109</f>
        <v>0</v>
      </c>
      <c r="J109" s="245"/>
      <c r="K109" s="246"/>
      <c r="L109" s="246"/>
      <c r="M109" s="247"/>
    </row>
    <row r="110" spans="2:13" s="15" customFormat="1" ht="18.75" customHeight="1">
      <c r="B110" s="450"/>
      <c r="C110" s="208"/>
      <c r="D110" s="188"/>
      <c r="E110" s="157" t="s">
        <v>12</v>
      </c>
      <c r="F110" s="890" t="s">
        <v>59</v>
      </c>
      <c r="G110" s="890"/>
      <c r="H110" s="156"/>
      <c r="I110" s="51"/>
      <c r="J110" s="250"/>
      <c r="K110" s="251"/>
      <c r="L110" s="252"/>
      <c r="M110" s="253"/>
    </row>
    <row r="111" spans="2:13" s="15" customFormat="1" ht="57" customHeight="1">
      <c r="B111" s="450"/>
      <c r="C111" s="208"/>
      <c r="D111" s="188"/>
      <c r="E111" s="248"/>
      <c r="F111" s="36" t="s">
        <v>15</v>
      </c>
      <c r="G111" s="37" t="s">
        <v>1506</v>
      </c>
      <c r="H111" s="28">
        <v>0.25</v>
      </c>
      <c r="I111" s="39"/>
      <c r="J111" s="999"/>
      <c r="K111" s="1006" t="s">
        <v>814</v>
      </c>
      <c r="L111" s="1006" t="s">
        <v>813</v>
      </c>
      <c r="M111" s="1007"/>
    </row>
    <row r="112" spans="2:13" s="16" customFormat="1" ht="18.75" customHeight="1">
      <c r="B112" s="207"/>
      <c r="C112" s="208"/>
      <c r="D112" s="208"/>
      <c r="E112" s="188"/>
      <c r="F112" s="208" t="s">
        <v>13</v>
      </c>
      <c r="G112" s="205" t="s">
        <v>60</v>
      </c>
      <c r="H112" s="231"/>
      <c r="I112" s="234"/>
      <c r="J112" s="998"/>
      <c r="K112" s="1006"/>
      <c r="L112" s="1006"/>
      <c r="M112" s="1008"/>
    </row>
    <row r="113" spans="2:13" s="16" customFormat="1" ht="18.75" customHeight="1">
      <c r="B113" s="207"/>
      <c r="C113" s="208"/>
      <c r="D113" s="208"/>
      <c r="E113" s="188"/>
      <c r="F113" s="208" t="s">
        <v>13</v>
      </c>
      <c r="G113" s="205" t="s">
        <v>812</v>
      </c>
      <c r="H113" s="231"/>
      <c r="I113" s="234"/>
      <c r="J113" s="998"/>
      <c r="K113" s="1006"/>
      <c r="L113" s="1006"/>
      <c r="M113" s="1008"/>
    </row>
    <row r="114" spans="2:13" s="16" customFormat="1" ht="18.75" customHeight="1">
      <c r="B114" s="207"/>
      <c r="C114" s="208"/>
      <c r="D114" s="208"/>
      <c r="E114" s="188"/>
      <c r="F114" s="208"/>
      <c r="G114" s="249"/>
      <c r="H114" s="231"/>
      <c r="I114" s="234"/>
      <c r="J114" s="998"/>
      <c r="K114" s="980"/>
      <c r="L114" s="980"/>
      <c r="M114" s="1009"/>
    </row>
    <row r="115" spans="2:13" s="15" customFormat="1" ht="18.75" customHeight="1">
      <c r="B115" s="207"/>
      <c r="C115" s="208"/>
      <c r="D115" s="188"/>
      <c r="E115" s="157" t="s">
        <v>14</v>
      </c>
      <c r="F115" s="890" t="s">
        <v>61</v>
      </c>
      <c r="G115" s="890"/>
      <c r="H115" s="156">
        <v>0.1</v>
      </c>
      <c r="I115" s="38"/>
      <c r="J115" s="649"/>
      <c r="K115" s="974" t="s">
        <v>816</v>
      </c>
      <c r="L115" s="974" t="s">
        <v>815</v>
      </c>
      <c r="M115" s="977"/>
    </row>
    <row r="116" spans="2:13" s="16" customFormat="1" ht="37.5" customHeight="1">
      <c r="B116" s="207"/>
      <c r="C116" s="208"/>
      <c r="D116" s="208"/>
      <c r="E116" s="188"/>
      <c r="F116" s="208" t="s">
        <v>13</v>
      </c>
      <c r="G116" s="192" t="s">
        <v>1840</v>
      </c>
      <c r="H116" s="231"/>
      <c r="I116" s="234"/>
      <c r="J116" s="665"/>
      <c r="K116" s="975"/>
      <c r="L116" s="975"/>
      <c r="M116" s="978"/>
    </row>
    <row r="117" spans="2:13" s="16" customFormat="1" ht="18.75" customHeight="1">
      <c r="B117" s="207"/>
      <c r="C117" s="208"/>
      <c r="D117" s="208"/>
      <c r="E117" s="188"/>
      <c r="F117" s="208" t="s">
        <v>13</v>
      </c>
      <c r="G117" s="192" t="s">
        <v>817</v>
      </c>
      <c r="H117" s="231"/>
      <c r="I117" s="234"/>
      <c r="J117" s="665"/>
      <c r="K117" s="975"/>
      <c r="L117" s="975"/>
      <c r="M117" s="978"/>
    </row>
    <row r="118" spans="2:13" s="16" customFormat="1" ht="18.75" customHeight="1">
      <c r="B118" s="207"/>
      <c r="C118" s="208"/>
      <c r="D118" s="208"/>
      <c r="E118" s="188"/>
      <c r="F118" s="208"/>
      <c r="G118" s="192"/>
      <c r="H118" s="231"/>
      <c r="I118" s="234"/>
      <c r="J118" s="685"/>
      <c r="K118" s="976"/>
      <c r="L118" s="976"/>
      <c r="M118" s="979"/>
    </row>
    <row r="119" spans="2:13" s="16" customFormat="1" ht="18.75" customHeight="1">
      <c r="B119" s="450"/>
      <c r="C119" s="208"/>
      <c r="D119" s="146" t="s">
        <v>62</v>
      </c>
      <c r="E119" s="930" t="s">
        <v>1981</v>
      </c>
      <c r="F119" s="930"/>
      <c r="G119" s="930"/>
      <c r="H119" s="147">
        <f>SUM(H120:H138)</f>
        <v>1</v>
      </c>
      <c r="I119" s="148">
        <f>SUM(I120:I138)/(H119-SUMIF(I120:I138,"TB",H120:H138))*H119</f>
        <v>0</v>
      </c>
      <c r="J119" s="254"/>
      <c r="K119" s="255"/>
      <c r="L119" s="256"/>
      <c r="M119" s="257"/>
    </row>
    <row r="120" spans="2:13" s="15" customFormat="1" ht="18.75" customHeight="1">
      <c r="B120" s="450"/>
      <c r="C120" s="208"/>
      <c r="D120" s="208"/>
      <c r="E120" s="155" t="s">
        <v>12</v>
      </c>
      <c r="F120" s="890" t="s">
        <v>63</v>
      </c>
      <c r="G120" s="890"/>
      <c r="H120" s="156">
        <v>0.25</v>
      </c>
      <c r="I120" s="38"/>
      <c r="J120" s="643"/>
      <c r="K120" s="980" t="s">
        <v>820</v>
      </c>
      <c r="L120" s="980" t="s">
        <v>819</v>
      </c>
      <c r="M120" s="639" t="s">
        <v>64</v>
      </c>
    </row>
    <row r="121" spans="2:13" s="16" customFormat="1" ht="18.75" customHeight="1">
      <c r="B121" s="450"/>
      <c r="C121" s="208"/>
      <c r="D121" s="208"/>
      <c r="E121" s="188"/>
      <c r="F121" s="208" t="s">
        <v>13</v>
      </c>
      <c r="G121" s="205" t="s">
        <v>65</v>
      </c>
      <c r="H121" s="231"/>
      <c r="I121" s="234"/>
      <c r="J121" s="640"/>
      <c r="K121" s="981"/>
      <c r="L121" s="981"/>
      <c r="M121" s="982"/>
    </row>
    <row r="122" spans="2:13" s="16" customFormat="1" ht="18.75" customHeight="1">
      <c r="B122" s="207"/>
      <c r="C122" s="208"/>
      <c r="D122" s="208"/>
      <c r="E122" s="188"/>
      <c r="F122" s="208" t="s">
        <v>13</v>
      </c>
      <c r="G122" s="205" t="s">
        <v>779</v>
      </c>
      <c r="H122" s="231"/>
      <c r="I122" s="234"/>
      <c r="J122" s="640"/>
      <c r="K122" s="981"/>
      <c r="L122" s="981"/>
      <c r="M122" s="982"/>
    </row>
    <row r="123" spans="2:13" s="16" customFormat="1" ht="18.75" customHeight="1">
      <c r="B123" s="207"/>
      <c r="C123" s="208"/>
      <c r="D123" s="208"/>
      <c r="E123" s="188"/>
      <c r="F123" s="208"/>
      <c r="G123" s="249"/>
      <c r="H123" s="231"/>
      <c r="I123" s="234"/>
      <c r="J123" s="640"/>
      <c r="K123" s="981"/>
      <c r="L123" s="981"/>
      <c r="M123" s="982"/>
    </row>
    <row r="124" spans="2:13" s="14" customFormat="1" ht="18.75" customHeight="1">
      <c r="B124" s="207"/>
      <c r="C124" s="208"/>
      <c r="D124" s="208"/>
      <c r="E124" s="157" t="s">
        <v>14</v>
      </c>
      <c r="F124" s="890" t="s">
        <v>66</v>
      </c>
      <c r="G124" s="890"/>
      <c r="H124" s="156">
        <v>0.25</v>
      </c>
      <c r="I124" s="30"/>
      <c r="J124" s="983"/>
      <c r="K124" s="984" t="s">
        <v>822</v>
      </c>
      <c r="L124" s="984" t="s">
        <v>821</v>
      </c>
      <c r="M124" s="982"/>
    </row>
    <row r="125" spans="2:13" s="16" customFormat="1" ht="18.75" customHeight="1">
      <c r="B125" s="207"/>
      <c r="C125" s="208"/>
      <c r="D125" s="208"/>
      <c r="E125" s="258"/>
      <c r="F125" s="210" t="s">
        <v>13</v>
      </c>
      <c r="G125" s="205" t="s">
        <v>67</v>
      </c>
      <c r="H125" s="211"/>
      <c r="I125" s="212"/>
      <c r="J125" s="983"/>
      <c r="K125" s="984"/>
      <c r="L125" s="984"/>
      <c r="M125" s="982"/>
    </row>
    <row r="126" spans="2:13" s="16" customFormat="1" ht="18.75" customHeight="1">
      <c r="B126" s="207"/>
      <c r="C126" s="208"/>
      <c r="D126" s="208"/>
      <c r="E126" s="258"/>
      <c r="F126" s="210" t="s">
        <v>13</v>
      </c>
      <c r="G126" s="205" t="s">
        <v>68</v>
      </c>
      <c r="H126" s="211"/>
      <c r="I126" s="212"/>
      <c r="J126" s="983"/>
      <c r="K126" s="984"/>
      <c r="L126" s="984"/>
      <c r="M126" s="982"/>
    </row>
    <row r="127" spans="2:13" s="16" customFormat="1" ht="18.75" customHeight="1">
      <c r="B127" s="207"/>
      <c r="C127" s="208"/>
      <c r="D127" s="208"/>
      <c r="E127" s="258"/>
      <c r="F127" s="210" t="s">
        <v>13</v>
      </c>
      <c r="G127" s="205" t="s">
        <v>818</v>
      </c>
      <c r="H127" s="211"/>
      <c r="I127" s="212"/>
      <c r="J127" s="983"/>
      <c r="K127" s="984"/>
      <c r="L127" s="984"/>
      <c r="M127" s="982"/>
    </row>
    <row r="128" spans="2:13" s="16" customFormat="1" ht="18.75" customHeight="1">
      <c r="B128" s="207"/>
      <c r="C128" s="208"/>
      <c r="D128" s="208"/>
      <c r="E128" s="258"/>
      <c r="F128" s="210"/>
      <c r="G128" s="259"/>
      <c r="H128" s="211"/>
      <c r="I128" s="212"/>
      <c r="J128" s="983"/>
      <c r="K128" s="984"/>
      <c r="L128" s="984"/>
      <c r="M128" s="982"/>
    </row>
    <row r="129" spans="2:13" s="14" customFormat="1" ht="18.75" customHeight="1">
      <c r="B129" s="207"/>
      <c r="C129" s="208"/>
      <c r="D129" s="208"/>
      <c r="E129" s="157" t="s">
        <v>19</v>
      </c>
      <c r="F129" s="890" t="s">
        <v>1507</v>
      </c>
      <c r="G129" s="890"/>
      <c r="H129" s="156"/>
      <c r="I129" s="85"/>
      <c r="J129" s="260"/>
      <c r="K129" s="261"/>
      <c r="L129" s="261"/>
      <c r="M129" s="247"/>
    </row>
    <row r="130" spans="2:13" s="15" customFormat="1" ht="18.75" customHeight="1">
      <c r="B130" s="207"/>
      <c r="C130" s="208"/>
      <c r="D130" s="208"/>
      <c r="E130" s="208"/>
      <c r="F130" s="32" t="s">
        <v>15</v>
      </c>
      <c r="G130" s="168" t="s">
        <v>1508</v>
      </c>
      <c r="H130" s="33">
        <v>0.25</v>
      </c>
      <c r="I130" s="29"/>
      <c r="J130" s="643"/>
      <c r="K130" s="985" t="s">
        <v>69</v>
      </c>
      <c r="L130" s="985" t="s">
        <v>825</v>
      </c>
      <c r="M130" s="988" t="s">
        <v>70</v>
      </c>
    </row>
    <row r="131" spans="2:13" s="16" customFormat="1" ht="18.75" customHeight="1">
      <c r="B131" s="207"/>
      <c r="C131" s="208"/>
      <c r="D131" s="208"/>
      <c r="E131" s="208"/>
      <c r="F131" s="188" t="s">
        <v>13</v>
      </c>
      <c r="G131" s="186" t="s">
        <v>71</v>
      </c>
      <c r="H131" s="231"/>
      <c r="I131" s="234"/>
      <c r="J131" s="640"/>
      <c r="K131" s="986"/>
      <c r="L131" s="986"/>
      <c r="M131" s="989"/>
    </row>
    <row r="132" spans="2:13" s="16" customFormat="1" ht="18.75" customHeight="1">
      <c r="B132" s="207"/>
      <c r="C132" s="208"/>
      <c r="D132" s="208"/>
      <c r="E132" s="208"/>
      <c r="F132" s="188" t="s">
        <v>13</v>
      </c>
      <c r="G132" s="186" t="s">
        <v>824</v>
      </c>
      <c r="H132" s="231"/>
      <c r="I132" s="234"/>
      <c r="J132" s="640"/>
      <c r="K132" s="986"/>
      <c r="L132" s="986"/>
      <c r="M132" s="989"/>
    </row>
    <row r="133" spans="2:13" s="16" customFormat="1" ht="18.75" customHeight="1">
      <c r="B133" s="207"/>
      <c r="C133" s="208"/>
      <c r="D133" s="208"/>
      <c r="E133" s="208"/>
      <c r="F133" s="188" t="s">
        <v>13</v>
      </c>
      <c r="G133" s="186" t="s">
        <v>823</v>
      </c>
      <c r="H133" s="231"/>
      <c r="I133" s="234"/>
      <c r="J133" s="640"/>
      <c r="K133" s="986"/>
      <c r="L133" s="986"/>
      <c r="M133" s="989"/>
    </row>
    <row r="134" spans="2:13" s="16" customFormat="1" ht="18.75" customHeight="1">
      <c r="B134" s="207"/>
      <c r="C134" s="208"/>
      <c r="D134" s="208"/>
      <c r="E134" s="208"/>
      <c r="F134" s="188"/>
      <c r="G134" s="199"/>
      <c r="H134" s="231"/>
      <c r="I134" s="234"/>
      <c r="J134" s="640"/>
      <c r="K134" s="987"/>
      <c r="L134" s="987"/>
      <c r="M134" s="990"/>
    </row>
    <row r="135" spans="2:13" s="14" customFormat="1" ht="18.75" customHeight="1" thickBot="1">
      <c r="B135" s="207"/>
      <c r="C135" s="208"/>
      <c r="D135" s="208"/>
      <c r="E135" s="188"/>
      <c r="F135" s="32" t="s">
        <v>17</v>
      </c>
      <c r="G135" s="168" t="s">
        <v>1509</v>
      </c>
      <c r="H135" s="33">
        <v>0.25</v>
      </c>
      <c r="I135" s="39"/>
      <c r="J135" s="716"/>
      <c r="K135" s="923" t="s">
        <v>69</v>
      </c>
      <c r="L135" s="923" t="s">
        <v>72</v>
      </c>
      <c r="M135" s="969" t="s">
        <v>70</v>
      </c>
    </row>
    <row r="136" spans="2:13" s="3" customFormat="1" ht="33.75" customHeight="1" thickBot="1">
      <c r="B136" s="207"/>
      <c r="C136" s="208"/>
      <c r="D136" s="208"/>
      <c r="E136" s="188"/>
      <c r="F136" s="188" t="s">
        <v>13</v>
      </c>
      <c r="G136" s="186" t="s">
        <v>1841</v>
      </c>
      <c r="H136" s="231"/>
      <c r="I136" s="232"/>
      <c r="J136" s="716"/>
      <c r="K136" s="924"/>
      <c r="L136" s="924"/>
      <c r="M136" s="970"/>
    </row>
    <row r="137" spans="2:13" s="3" customFormat="1" ht="18.75" customHeight="1" thickBot="1">
      <c r="B137" s="207"/>
      <c r="C137" s="208"/>
      <c r="D137" s="208"/>
      <c r="E137" s="188"/>
      <c r="F137" s="188" t="s">
        <v>13</v>
      </c>
      <c r="G137" s="186" t="s">
        <v>826</v>
      </c>
      <c r="H137" s="231"/>
      <c r="I137" s="232"/>
      <c r="J137" s="716"/>
      <c r="K137" s="924"/>
      <c r="L137" s="924"/>
      <c r="M137" s="970"/>
    </row>
    <row r="138" spans="2:13" s="3" customFormat="1" ht="18.75" customHeight="1">
      <c r="B138" s="207"/>
      <c r="C138" s="208"/>
      <c r="D138" s="208"/>
      <c r="E138" s="188"/>
      <c r="F138" s="188"/>
      <c r="G138" s="199"/>
      <c r="H138" s="231"/>
      <c r="I138" s="231"/>
      <c r="J138" s="640"/>
      <c r="K138" s="925"/>
      <c r="L138" s="925"/>
      <c r="M138" s="971"/>
    </row>
    <row r="139" spans="2:13" s="14" customFormat="1" ht="18.75" customHeight="1">
      <c r="B139" s="262"/>
      <c r="C139" s="123" t="s">
        <v>73</v>
      </c>
      <c r="D139" s="972" t="s">
        <v>74</v>
      </c>
      <c r="E139" s="972"/>
      <c r="F139" s="972"/>
      <c r="G139" s="972"/>
      <c r="H139" s="124">
        <f>H140+H181+H252</f>
        <v>7.3</v>
      </c>
      <c r="I139" s="125">
        <f>I140+I181+I252</f>
        <v>0</v>
      </c>
      <c r="J139" s="245"/>
      <c r="K139" s="246"/>
      <c r="L139" s="246"/>
      <c r="M139" s="247"/>
    </row>
    <row r="140" spans="2:13" s="14" customFormat="1" ht="18.75" customHeight="1">
      <c r="B140" s="453"/>
      <c r="C140" s="264"/>
      <c r="D140" s="151" t="s">
        <v>75</v>
      </c>
      <c r="E140" s="958" t="s">
        <v>1982</v>
      </c>
      <c r="F140" s="958"/>
      <c r="G140" s="958"/>
      <c r="H140" s="147">
        <f>SUM(H141:H180)</f>
        <v>2.25</v>
      </c>
      <c r="I140" s="150">
        <f>SUM(I141:I180)/(H140-SUMIF(I141:I180,"TB",H141:H180))*H140</f>
        <v>0</v>
      </c>
      <c r="J140" s="195"/>
      <c r="K140" s="196"/>
      <c r="L140" s="196"/>
      <c r="M140" s="198"/>
    </row>
    <row r="141" spans="2:13" s="14" customFormat="1" ht="18.75" customHeight="1">
      <c r="B141" s="453"/>
      <c r="C141" s="265"/>
      <c r="D141" s="265"/>
      <c r="E141" s="45" t="s">
        <v>12</v>
      </c>
      <c r="F141" s="973" t="s">
        <v>828</v>
      </c>
      <c r="G141" s="973"/>
      <c r="H141" s="158">
        <v>0.25</v>
      </c>
      <c r="I141" s="30"/>
      <c r="J141" s="665"/>
      <c r="K141" s="699" t="s">
        <v>829</v>
      </c>
      <c r="L141" s="699" t="s">
        <v>830</v>
      </c>
      <c r="M141" s="936" t="s">
        <v>831</v>
      </c>
    </row>
    <row r="142" spans="2:13" s="3" customFormat="1" ht="18.75" customHeight="1">
      <c r="B142" s="453"/>
      <c r="C142" s="264"/>
      <c r="D142" s="264"/>
      <c r="E142" s="264"/>
      <c r="F142" s="266" t="s">
        <v>13</v>
      </c>
      <c r="G142" s="267" t="s">
        <v>1510</v>
      </c>
      <c r="H142" s="268"/>
      <c r="I142" s="269"/>
      <c r="J142" s="665"/>
      <c r="K142" s="699"/>
      <c r="L142" s="699"/>
      <c r="M142" s="936"/>
    </row>
    <row r="143" spans="2:13" s="3" customFormat="1" ht="18.75" customHeight="1">
      <c r="B143" s="263"/>
      <c r="C143" s="264"/>
      <c r="D143" s="264"/>
      <c r="E143" s="264"/>
      <c r="F143" s="266" t="s">
        <v>13</v>
      </c>
      <c r="G143" s="267" t="s">
        <v>127</v>
      </c>
      <c r="H143" s="268"/>
      <c r="I143" s="269"/>
      <c r="J143" s="665"/>
      <c r="K143" s="699"/>
      <c r="L143" s="699"/>
      <c r="M143" s="936"/>
    </row>
    <row r="144" spans="2:13" s="3" customFormat="1" ht="18.75" customHeight="1">
      <c r="B144" s="263"/>
      <c r="C144" s="264"/>
      <c r="D144" s="264"/>
      <c r="E144" s="264"/>
      <c r="F144" s="266" t="s">
        <v>13</v>
      </c>
      <c r="G144" s="267" t="s">
        <v>827</v>
      </c>
      <c r="H144" s="268"/>
      <c r="I144" s="269"/>
      <c r="J144" s="665"/>
      <c r="K144" s="699"/>
      <c r="L144" s="699"/>
      <c r="M144" s="936"/>
    </row>
    <row r="145" spans="2:13" s="3" customFormat="1" ht="18.75" customHeight="1">
      <c r="B145" s="263"/>
      <c r="C145" s="264"/>
      <c r="D145" s="264"/>
      <c r="E145" s="264"/>
      <c r="F145" s="266"/>
      <c r="G145" s="267"/>
      <c r="H145" s="268"/>
      <c r="I145" s="269"/>
      <c r="J145" s="685"/>
      <c r="K145" s="700"/>
      <c r="L145" s="700"/>
      <c r="M145" s="937"/>
    </row>
    <row r="146" spans="2:13" s="14" customFormat="1" ht="18.75" customHeight="1">
      <c r="B146" s="263"/>
      <c r="C146" s="264"/>
      <c r="D146" s="264"/>
      <c r="E146" s="45" t="s">
        <v>14</v>
      </c>
      <c r="F146" s="948" t="s">
        <v>76</v>
      </c>
      <c r="G146" s="948"/>
      <c r="H146" s="158">
        <v>0.25</v>
      </c>
      <c r="I146" s="30"/>
      <c r="J146" s="649"/>
      <c r="K146" s="698" t="s">
        <v>832</v>
      </c>
      <c r="L146" s="698" t="s">
        <v>833</v>
      </c>
      <c r="M146" s="701" t="s">
        <v>77</v>
      </c>
    </row>
    <row r="147" spans="2:13" s="3" customFormat="1" ht="18.75" customHeight="1">
      <c r="B147" s="263"/>
      <c r="C147" s="264"/>
      <c r="D147" s="264"/>
      <c r="E147" s="270"/>
      <c r="F147" s="266" t="s">
        <v>13</v>
      </c>
      <c r="G147" s="271" t="s">
        <v>78</v>
      </c>
      <c r="H147" s="272"/>
      <c r="I147" s="273"/>
      <c r="J147" s="665"/>
      <c r="K147" s="699"/>
      <c r="L147" s="699"/>
      <c r="M147" s="702"/>
    </row>
    <row r="148" spans="2:13" s="3" customFormat="1" ht="18.75" customHeight="1">
      <c r="B148" s="263"/>
      <c r="C148" s="264"/>
      <c r="D148" s="264"/>
      <c r="E148" s="270"/>
      <c r="F148" s="266" t="s">
        <v>13</v>
      </c>
      <c r="G148" s="271" t="s">
        <v>79</v>
      </c>
      <c r="H148" s="272"/>
      <c r="I148" s="273"/>
      <c r="J148" s="665"/>
      <c r="K148" s="699"/>
      <c r="L148" s="699"/>
      <c r="M148" s="702"/>
    </row>
    <row r="149" spans="2:13" s="3" customFormat="1" ht="18.75" customHeight="1">
      <c r="B149" s="263"/>
      <c r="C149" s="264"/>
      <c r="D149" s="264"/>
      <c r="E149" s="270"/>
      <c r="F149" s="266" t="s">
        <v>13</v>
      </c>
      <c r="G149" s="271" t="s">
        <v>779</v>
      </c>
      <c r="H149" s="272"/>
      <c r="I149" s="273"/>
      <c r="J149" s="665"/>
      <c r="K149" s="699"/>
      <c r="L149" s="699"/>
      <c r="M149" s="702"/>
    </row>
    <row r="150" spans="2:13" s="3" customFormat="1" ht="18.75" customHeight="1" thickBot="1">
      <c r="B150" s="525"/>
      <c r="C150" s="526"/>
      <c r="D150" s="526"/>
      <c r="E150" s="527"/>
      <c r="F150" s="528"/>
      <c r="G150" s="529"/>
      <c r="H150" s="530"/>
      <c r="I150" s="531"/>
      <c r="J150" s="650"/>
      <c r="K150" s="959"/>
      <c r="L150" s="959"/>
      <c r="M150" s="960"/>
    </row>
    <row r="151" spans="2:13" s="14" customFormat="1" ht="18.75" customHeight="1">
      <c r="B151" s="263"/>
      <c r="C151" s="264"/>
      <c r="D151" s="264"/>
      <c r="E151" s="45" t="s">
        <v>19</v>
      </c>
      <c r="F151" s="938" t="s">
        <v>80</v>
      </c>
      <c r="G151" s="938"/>
      <c r="H151" s="158">
        <v>0.25</v>
      </c>
      <c r="I151" s="30"/>
      <c r="J151" s="643"/>
      <c r="K151" s="683" t="s">
        <v>836</v>
      </c>
      <c r="L151" s="683" t="s">
        <v>837</v>
      </c>
      <c r="M151" s="767" t="s">
        <v>835</v>
      </c>
    </row>
    <row r="152" spans="2:13" s="3" customFormat="1" ht="18.75" customHeight="1">
      <c r="B152" s="263"/>
      <c r="C152" s="264"/>
      <c r="D152" s="264"/>
      <c r="E152" s="264"/>
      <c r="F152" s="264" t="s">
        <v>13</v>
      </c>
      <c r="G152" s="274" t="s">
        <v>81</v>
      </c>
      <c r="H152" s="268"/>
      <c r="I152" s="269"/>
      <c r="J152" s="640"/>
      <c r="K152" s="924"/>
      <c r="L152" s="924"/>
      <c r="M152" s="767"/>
    </row>
    <row r="153" spans="2:13" s="3" customFormat="1" ht="18.75" customHeight="1">
      <c r="B153" s="263"/>
      <c r="C153" s="264"/>
      <c r="D153" s="264"/>
      <c r="E153" s="264"/>
      <c r="F153" s="264" t="s">
        <v>13</v>
      </c>
      <c r="G153" s="274" t="s">
        <v>1532</v>
      </c>
      <c r="H153" s="268"/>
      <c r="I153" s="269"/>
      <c r="J153" s="640"/>
      <c r="K153" s="924"/>
      <c r="L153" s="924"/>
      <c r="M153" s="767"/>
    </row>
    <row r="154" spans="2:13" s="3" customFormat="1" ht="18.75" customHeight="1">
      <c r="B154" s="263"/>
      <c r="C154" s="264"/>
      <c r="D154" s="264"/>
      <c r="E154" s="264"/>
      <c r="F154" s="264" t="s">
        <v>13</v>
      </c>
      <c r="G154" s="274" t="s">
        <v>834</v>
      </c>
      <c r="H154" s="268"/>
      <c r="I154" s="269"/>
      <c r="J154" s="640"/>
      <c r="K154" s="924"/>
      <c r="L154" s="924"/>
      <c r="M154" s="767"/>
    </row>
    <row r="155" spans="2:13" s="3" customFormat="1" ht="18.75" customHeight="1">
      <c r="B155" s="263"/>
      <c r="C155" s="264"/>
      <c r="D155" s="264"/>
      <c r="E155" s="264"/>
      <c r="F155" s="264"/>
      <c r="G155" s="275"/>
      <c r="H155" s="268"/>
      <c r="I155" s="269"/>
      <c r="J155" s="640"/>
      <c r="K155" s="925"/>
      <c r="L155" s="925"/>
      <c r="M155" s="866"/>
    </row>
    <row r="156" spans="2:13" s="14" customFormat="1" ht="18.75" customHeight="1">
      <c r="B156" s="263"/>
      <c r="C156" s="264"/>
      <c r="D156" s="264"/>
      <c r="E156" s="45" t="s">
        <v>82</v>
      </c>
      <c r="F156" s="938" t="s">
        <v>83</v>
      </c>
      <c r="G156" s="938"/>
      <c r="H156" s="158">
        <v>0.25</v>
      </c>
      <c r="I156" s="30"/>
      <c r="J156" s="641"/>
      <c r="K156" s="633" t="s">
        <v>841</v>
      </c>
      <c r="L156" s="633" t="s">
        <v>840</v>
      </c>
      <c r="M156" s="865" t="s">
        <v>839</v>
      </c>
    </row>
    <row r="157" spans="2:13" s="3" customFormat="1" ht="18.75" customHeight="1">
      <c r="B157" s="263"/>
      <c r="C157" s="264"/>
      <c r="D157" s="264"/>
      <c r="E157" s="264"/>
      <c r="F157" s="264" t="s">
        <v>13</v>
      </c>
      <c r="G157" s="274" t="s">
        <v>84</v>
      </c>
      <c r="H157" s="268"/>
      <c r="I157" s="269"/>
      <c r="J157" s="672"/>
      <c r="K157" s="634"/>
      <c r="L157" s="634"/>
      <c r="M157" s="767"/>
    </row>
    <row r="158" spans="2:13" s="3" customFormat="1" ht="18.75" customHeight="1">
      <c r="B158" s="263"/>
      <c r="C158" s="264"/>
      <c r="D158" s="264"/>
      <c r="E158" s="264"/>
      <c r="F158" s="264" t="s">
        <v>13</v>
      </c>
      <c r="G158" s="274" t="s">
        <v>1531</v>
      </c>
      <c r="H158" s="268"/>
      <c r="I158" s="269"/>
      <c r="J158" s="672"/>
      <c r="K158" s="634"/>
      <c r="L158" s="634"/>
      <c r="M158" s="767"/>
    </row>
    <row r="159" spans="2:13" s="3" customFormat="1" ht="18.75" customHeight="1">
      <c r="B159" s="263"/>
      <c r="C159" s="264"/>
      <c r="D159" s="264"/>
      <c r="E159" s="264"/>
      <c r="F159" s="264" t="s">
        <v>13</v>
      </c>
      <c r="G159" s="274" t="s">
        <v>838</v>
      </c>
      <c r="H159" s="268"/>
      <c r="I159" s="269"/>
      <c r="J159" s="672"/>
      <c r="K159" s="634"/>
      <c r="L159" s="634"/>
      <c r="M159" s="767"/>
    </row>
    <row r="160" spans="2:13" s="3" customFormat="1" ht="18.75" customHeight="1">
      <c r="B160" s="263"/>
      <c r="C160" s="264"/>
      <c r="D160" s="264"/>
      <c r="E160" s="264"/>
      <c r="F160" s="264"/>
      <c r="G160" s="275"/>
      <c r="H160" s="268"/>
      <c r="I160" s="269"/>
      <c r="J160" s="643"/>
      <c r="K160" s="635"/>
      <c r="L160" s="635"/>
      <c r="M160" s="866"/>
    </row>
    <row r="161" spans="2:13" s="14" customFormat="1" ht="37.5" customHeight="1">
      <c r="B161" s="263"/>
      <c r="C161" s="264"/>
      <c r="D161" s="264"/>
      <c r="E161" s="45" t="s">
        <v>85</v>
      </c>
      <c r="F161" s="704" t="s">
        <v>1511</v>
      </c>
      <c r="G161" s="704"/>
      <c r="H161" s="158">
        <v>0.25</v>
      </c>
      <c r="I161" s="38"/>
      <c r="J161" s="640"/>
      <c r="K161" s="966" t="s">
        <v>844</v>
      </c>
      <c r="L161" s="923" t="s">
        <v>843</v>
      </c>
      <c r="M161" s="732"/>
    </row>
    <row r="162" spans="2:13" s="3" customFormat="1" ht="18.75" customHeight="1">
      <c r="B162" s="263"/>
      <c r="C162" s="264"/>
      <c r="D162" s="264"/>
      <c r="E162" s="264"/>
      <c r="F162" s="264" t="s">
        <v>13</v>
      </c>
      <c r="G162" s="274" t="s">
        <v>86</v>
      </c>
      <c r="H162" s="268"/>
      <c r="I162" s="269"/>
      <c r="J162" s="640"/>
      <c r="K162" s="967"/>
      <c r="L162" s="924"/>
      <c r="M162" s="767"/>
    </row>
    <row r="163" spans="2:13" s="3" customFormat="1" ht="18.75" customHeight="1">
      <c r="B163" s="263"/>
      <c r="C163" s="264"/>
      <c r="D163" s="264"/>
      <c r="E163" s="264"/>
      <c r="F163" s="264" t="s">
        <v>13</v>
      </c>
      <c r="G163" s="274" t="s">
        <v>842</v>
      </c>
      <c r="H163" s="268"/>
      <c r="I163" s="269"/>
      <c r="J163" s="640"/>
      <c r="K163" s="967"/>
      <c r="L163" s="924"/>
      <c r="M163" s="767"/>
    </row>
    <row r="164" spans="2:13" s="3" customFormat="1" ht="18.75" customHeight="1">
      <c r="B164" s="263"/>
      <c r="C164" s="264"/>
      <c r="D164" s="264"/>
      <c r="E164" s="264"/>
      <c r="F164" s="264"/>
      <c r="G164" s="275"/>
      <c r="H164" s="268"/>
      <c r="I164" s="269"/>
      <c r="J164" s="640"/>
      <c r="K164" s="968"/>
      <c r="L164" s="925"/>
      <c r="M164" s="866"/>
    </row>
    <row r="165" spans="2:13" s="14" customFormat="1" ht="57" customHeight="1">
      <c r="B165" s="263"/>
      <c r="C165" s="264"/>
      <c r="D165" s="264"/>
      <c r="E165" s="45" t="s">
        <v>87</v>
      </c>
      <c r="F165" s="938" t="s">
        <v>88</v>
      </c>
      <c r="G165" s="938"/>
      <c r="H165" s="158">
        <v>0.5</v>
      </c>
      <c r="I165" s="85"/>
      <c r="J165" s="640"/>
      <c r="K165" s="633" t="s">
        <v>89</v>
      </c>
      <c r="L165" s="633" t="s">
        <v>90</v>
      </c>
      <c r="M165" s="865" t="s">
        <v>835</v>
      </c>
    </row>
    <row r="166" spans="2:13" s="3" customFormat="1" ht="18.75" customHeight="1">
      <c r="B166" s="263"/>
      <c r="C166" s="264"/>
      <c r="D166" s="264"/>
      <c r="E166" s="264"/>
      <c r="F166" s="264" t="s">
        <v>13</v>
      </c>
      <c r="G166" s="275" t="s">
        <v>91</v>
      </c>
      <c r="H166" s="272"/>
      <c r="I166" s="273"/>
      <c r="J166" s="640"/>
      <c r="K166" s="634"/>
      <c r="L166" s="634"/>
      <c r="M166" s="767"/>
    </row>
    <row r="167" spans="2:13" s="3" customFormat="1" ht="18.75" customHeight="1">
      <c r="B167" s="263"/>
      <c r="C167" s="264"/>
      <c r="D167" s="264"/>
      <c r="E167" s="264"/>
      <c r="F167" s="264" t="s">
        <v>13</v>
      </c>
      <c r="G167" s="275" t="s">
        <v>1530</v>
      </c>
      <c r="H167" s="272"/>
      <c r="I167" s="273"/>
      <c r="J167" s="640"/>
      <c r="K167" s="634"/>
      <c r="L167" s="634"/>
      <c r="M167" s="767"/>
    </row>
    <row r="168" spans="2:13" s="3" customFormat="1" ht="18.75" customHeight="1">
      <c r="B168" s="263"/>
      <c r="C168" s="264"/>
      <c r="D168" s="264"/>
      <c r="E168" s="264"/>
      <c r="F168" s="264" t="s">
        <v>13</v>
      </c>
      <c r="G168" s="275" t="s">
        <v>92</v>
      </c>
      <c r="H168" s="272"/>
      <c r="I168" s="273"/>
      <c r="J168" s="640"/>
      <c r="K168" s="634"/>
      <c r="L168" s="634"/>
      <c r="M168" s="767"/>
    </row>
    <row r="169" spans="2:13" s="3" customFormat="1" ht="18.75" customHeight="1">
      <c r="B169" s="263"/>
      <c r="C169" s="264"/>
      <c r="D169" s="264"/>
      <c r="E169" s="264"/>
      <c r="F169" s="264" t="s">
        <v>13</v>
      </c>
      <c r="G169" s="275" t="s">
        <v>845</v>
      </c>
      <c r="H169" s="272"/>
      <c r="I169" s="273"/>
      <c r="J169" s="640"/>
      <c r="K169" s="634"/>
      <c r="L169" s="634"/>
      <c r="M169" s="767"/>
    </row>
    <row r="170" spans="2:13" s="3" customFormat="1" ht="18.75" customHeight="1">
      <c r="B170" s="263"/>
      <c r="C170" s="264"/>
      <c r="D170" s="264"/>
      <c r="E170" s="264"/>
      <c r="F170" s="264"/>
      <c r="G170" s="275"/>
      <c r="H170" s="268"/>
      <c r="I170" s="269"/>
      <c r="J170" s="640"/>
      <c r="K170" s="635"/>
      <c r="L170" s="635"/>
      <c r="M170" s="866"/>
    </row>
    <row r="171" spans="2:13" s="14" customFormat="1" ht="37.5" customHeight="1">
      <c r="B171" s="263"/>
      <c r="C171" s="264"/>
      <c r="D171" s="264"/>
      <c r="E171" s="45" t="s">
        <v>93</v>
      </c>
      <c r="F171" s="938" t="s">
        <v>846</v>
      </c>
      <c r="G171" s="938"/>
      <c r="H171" s="158">
        <v>0.25</v>
      </c>
      <c r="I171" s="30"/>
      <c r="J171" s="641"/>
      <c r="K171" s="633" t="s">
        <v>94</v>
      </c>
      <c r="L171" s="633" t="s">
        <v>95</v>
      </c>
      <c r="M171" s="732"/>
    </row>
    <row r="172" spans="2:13" s="3" customFormat="1" ht="18.75" customHeight="1">
      <c r="B172" s="263"/>
      <c r="C172" s="264"/>
      <c r="D172" s="264"/>
      <c r="E172" s="264"/>
      <c r="F172" s="264" t="s">
        <v>13</v>
      </c>
      <c r="G172" s="275" t="s">
        <v>96</v>
      </c>
      <c r="H172" s="268"/>
      <c r="I172" s="269"/>
      <c r="J172" s="672"/>
      <c r="K172" s="634"/>
      <c r="L172" s="634"/>
      <c r="M172" s="677"/>
    </row>
    <row r="173" spans="2:13" s="3" customFormat="1" ht="18.75" customHeight="1">
      <c r="B173" s="263"/>
      <c r="C173" s="264"/>
      <c r="D173" s="264"/>
      <c r="E173" s="264"/>
      <c r="F173" s="264" t="s">
        <v>13</v>
      </c>
      <c r="G173" s="275" t="s">
        <v>97</v>
      </c>
      <c r="H173" s="268"/>
      <c r="I173" s="269"/>
      <c r="J173" s="672"/>
      <c r="K173" s="634"/>
      <c r="L173" s="634"/>
      <c r="M173" s="677"/>
    </row>
    <row r="174" spans="2:13" s="3" customFormat="1" ht="18.75" customHeight="1">
      <c r="B174" s="263"/>
      <c r="C174" s="264"/>
      <c r="D174" s="264"/>
      <c r="E174" s="264"/>
      <c r="F174" s="264" t="s">
        <v>13</v>
      </c>
      <c r="G174" s="275" t="s">
        <v>847</v>
      </c>
      <c r="H174" s="268"/>
      <c r="I174" s="269"/>
      <c r="J174" s="672"/>
      <c r="K174" s="634"/>
      <c r="L174" s="634"/>
      <c r="M174" s="677"/>
    </row>
    <row r="175" spans="2:13" s="3" customFormat="1" ht="18.75" customHeight="1">
      <c r="B175" s="263"/>
      <c r="C175" s="264"/>
      <c r="D175" s="264"/>
      <c r="E175" s="264"/>
      <c r="F175" s="264"/>
      <c r="G175" s="275"/>
      <c r="H175" s="268"/>
      <c r="I175" s="269"/>
      <c r="J175" s="643"/>
      <c r="K175" s="635"/>
      <c r="L175" s="635"/>
      <c r="M175" s="678"/>
    </row>
    <row r="176" spans="2:13" s="14" customFormat="1" ht="18.75" customHeight="1">
      <c r="B176" s="263"/>
      <c r="C176" s="264"/>
      <c r="D176" s="264"/>
      <c r="E176" s="45" t="s">
        <v>98</v>
      </c>
      <c r="F176" s="938" t="s">
        <v>99</v>
      </c>
      <c r="G176" s="938"/>
      <c r="H176" s="158">
        <v>0.25</v>
      </c>
      <c r="I176" s="30"/>
      <c r="J176" s="649"/>
      <c r="K176" s="698" t="s">
        <v>851</v>
      </c>
      <c r="L176" s="698" t="s">
        <v>850</v>
      </c>
      <c r="M176" s="653"/>
    </row>
    <row r="177" spans="2:13" s="3" customFormat="1" ht="18.75" customHeight="1">
      <c r="B177" s="263"/>
      <c r="C177" s="264"/>
      <c r="D177" s="264"/>
      <c r="E177" s="264"/>
      <c r="F177" s="264" t="s">
        <v>13</v>
      </c>
      <c r="G177" s="275" t="s">
        <v>100</v>
      </c>
      <c r="H177" s="272"/>
      <c r="I177" s="273"/>
      <c r="J177" s="665"/>
      <c r="K177" s="699"/>
      <c r="L177" s="699"/>
      <c r="M177" s="669"/>
    </row>
    <row r="178" spans="2:13" s="3" customFormat="1" ht="18.75" customHeight="1">
      <c r="B178" s="263"/>
      <c r="C178" s="264"/>
      <c r="D178" s="264"/>
      <c r="E178" s="264"/>
      <c r="F178" s="264" t="s">
        <v>13</v>
      </c>
      <c r="G178" s="275" t="s">
        <v>848</v>
      </c>
      <c r="H178" s="272"/>
      <c r="I178" s="273"/>
      <c r="J178" s="665"/>
      <c r="K178" s="699"/>
      <c r="L178" s="699"/>
      <c r="M178" s="669"/>
    </row>
    <row r="179" spans="2:13" s="3" customFormat="1" ht="18.75" customHeight="1">
      <c r="B179" s="263"/>
      <c r="C179" s="264"/>
      <c r="D179" s="264"/>
      <c r="E179" s="264"/>
      <c r="F179" s="264" t="s">
        <v>13</v>
      </c>
      <c r="G179" s="275" t="s">
        <v>849</v>
      </c>
      <c r="H179" s="272"/>
      <c r="I179" s="273"/>
      <c r="J179" s="665"/>
      <c r="K179" s="699"/>
      <c r="L179" s="699"/>
      <c r="M179" s="669"/>
    </row>
    <row r="180" spans="2:13" s="3" customFormat="1" ht="18.75" customHeight="1">
      <c r="B180" s="263"/>
      <c r="C180" s="264"/>
      <c r="D180" s="264"/>
      <c r="E180" s="264"/>
      <c r="F180" s="264"/>
      <c r="G180" s="275"/>
      <c r="H180" s="268"/>
      <c r="I180" s="269"/>
      <c r="J180" s="685"/>
      <c r="K180" s="700"/>
      <c r="L180" s="700"/>
      <c r="M180" s="687"/>
    </row>
    <row r="181" spans="2:13" s="14" customFormat="1" ht="18.75" customHeight="1">
      <c r="B181" s="453"/>
      <c r="C181" s="264"/>
      <c r="D181" s="151" t="s">
        <v>101</v>
      </c>
      <c r="E181" s="958" t="s">
        <v>1983</v>
      </c>
      <c r="F181" s="958"/>
      <c r="G181" s="958"/>
      <c r="H181" s="147">
        <f>SUM(H182:H251)</f>
        <v>3</v>
      </c>
      <c r="I181" s="150">
        <f>SUM(I182:I251)/(H181-SUMIF(I182:I251,"TB",H182:H251))*H181</f>
        <v>0</v>
      </c>
      <c r="J181" s="245"/>
      <c r="K181" s="246"/>
      <c r="L181" s="246"/>
      <c r="M181" s="247"/>
    </row>
    <row r="182" spans="2:13" s="14" customFormat="1" ht="18.75" customHeight="1">
      <c r="B182" s="453"/>
      <c r="C182" s="264"/>
      <c r="D182" s="264"/>
      <c r="E182" s="45" t="s">
        <v>12</v>
      </c>
      <c r="F182" s="938" t="s">
        <v>1512</v>
      </c>
      <c r="G182" s="938"/>
      <c r="H182" s="158">
        <v>0.25</v>
      </c>
      <c r="I182" s="38"/>
      <c r="J182" s="643"/>
      <c r="K182" s="683" t="s">
        <v>855</v>
      </c>
      <c r="L182" s="683" t="s">
        <v>854</v>
      </c>
      <c r="M182" s="684" t="s">
        <v>853</v>
      </c>
    </row>
    <row r="183" spans="2:13" s="3" customFormat="1" ht="18.75" customHeight="1">
      <c r="B183" s="453"/>
      <c r="C183" s="264"/>
      <c r="D183" s="264"/>
      <c r="E183" s="264"/>
      <c r="F183" s="266" t="s">
        <v>13</v>
      </c>
      <c r="G183" s="278" t="s">
        <v>102</v>
      </c>
      <c r="H183" s="268"/>
      <c r="I183" s="269"/>
      <c r="J183" s="643"/>
      <c r="K183" s="924"/>
      <c r="L183" s="924"/>
      <c r="M183" s="844"/>
    </row>
    <row r="184" spans="2:13" s="3" customFormat="1" ht="18.75" customHeight="1">
      <c r="B184" s="263"/>
      <c r="C184" s="264"/>
      <c r="D184" s="264"/>
      <c r="E184" s="264"/>
      <c r="F184" s="266" t="s">
        <v>13</v>
      </c>
      <c r="G184" s="278" t="s">
        <v>852</v>
      </c>
      <c r="H184" s="268"/>
      <c r="I184" s="269"/>
      <c r="J184" s="643"/>
      <c r="K184" s="924"/>
      <c r="L184" s="924"/>
      <c r="M184" s="844"/>
    </row>
    <row r="185" spans="2:13" s="3" customFormat="1" ht="18.75" customHeight="1">
      <c r="B185" s="263"/>
      <c r="C185" s="264"/>
      <c r="D185" s="264"/>
      <c r="E185" s="264"/>
      <c r="F185" s="266"/>
      <c r="G185" s="267"/>
      <c r="H185" s="268"/>
      <c r="I185" s="269"/>
      <c r="J185" s="643"/>
      <c r="K185" s="925"/>
      <c r="L185" s="925"/>
      <c r="M185" s="845"/>
    </row>
    <row r="186" spans="2:13" s="14" customFormat="1" ht="26.25" customHeight="1">
      <c r="B186" s="263"/>
      <c r="C186" s="264"/>
      <c r="D186" s="264"/>
      <c r="E186" s="45" t="s">
        <v>14</v>
      </c>
      <c r="F186" s="938" t="s">
        <v>1513</v>
      </c>
      <c r="G186" s="938"/>
      <c r="H186" s="158">
        <v>0.25</v>
      </c>
      <c r="I186" s="30"/>
      <c r="J186" s="640"/>
      <c r="K186" s="633" t="s">
        <v>858</v>
      </c>
      <c r="L186" s="633" t="s">
        <v>857</v>
      </c>
      <c r="M186" s="637" t="s">
        <v>856</v>
      </c>
    </row>
    <row r="187" spans="2:13" s="3" customFormat="1" ht="18.75" customHeight="1">
      <c r="B187" s="263"/>
      <c r="C187" s="264"/>
      <c r="D187" s="264"/>
      <c r="E187" s="264"/>
      <c r="F187" s="264" t="s">
        <v>13</v>
      </c>
      <c r="G187" s="274" t="s">
        <v>1514</v>
      </c>
      <c r="H187" s="272"/>
      <c r="I187" s="273"/>
      <c r="J187" s="640"/>
      <c r="K187" s="634"/>
      <c r="L187" s="634"/>
      <c r="M187" s="638"/>
    </row>
    <row r="188" spans="2:13" s="3" customFormat="1" ht="18.75" customHeight="1">
      <c r="B188" s="263"/>
      <c r="C188" s="264"/>
      <c r="D188" s="264"/>
      <c r="E188" s="264"/>
      <c r="F188" s="264" t="s">
        <v>13</v>
      </c>
      <c r="G188" s="274" t="s">
        <v>1529</v>
      </c>
      <c r="H188" s="272"/>
      <c r="I188" s="273"/>
      <c r="J188" s="640"/>
      <c r="K188" s="634"/>
      <c r="L188" s="634"/>
      <c r="M188" s="638"/>
    </row>
    <row r="189" spans="2:13" s="3" customFormat="1" ht="18.75" customHeight="1">
      <c r="B189" s="263"/>
      <c r="C189" s="264"/>
      <c r="D189" s="264"/>
      <c r="E189" s="264"/>
      <c r="F189" s="264" t="s">
        <v>13</v>
      </c>
      <c r="G189" s="274" t="s">
        <v>1515</v>
      </c>
      <c r="H189" s="272"/>
      <c r="I189" s="273"/>
      <c r="J189" s="640"/>
      <c r="K189" s="634"/>
      <c r="L189" s="634"/>
      <c r="M189" s="638"/>
    </row>
    <row r="190" spans="2:13" s="3" customFormat="1" ht="18.75" customHeight="1">
      <c r="B190" s="263"/>
      <c r="C190" s="264"/>
      <c r="D190" s="264"/>
      <c r="E190" s="264"/>
      <c r="F190" s="264"/>
      <c r="G190" s="275"/>
      <c r="H190" s="268"/>
      <c r="I190" s="269"/>
      <c r="J190" s="640"/>
      <c r="K190" s="635"/>
      <c r="L190" s="635"/>
      <c r="M190" s="639"/>
    </row>
    <row r="191" spans="2:13" s="14" customFormat="1" ht="34.5" customHeight="1">
      <c r="B191" s="263"/>
      <c r="C191" s="264"/>
      <c r="D191" s="264"/>
      <c r="E191" s="45" t="s">
        <v>19</v>
      </c>
      <c r="F191" s="938" t="s">
        <v>1516</v>
      </c>
      <c r="G191" s="938"/>
      <c r="H191" s="158">
        <v>0.25</v>
      </c>
      <c r="I191" s="30"/>
      <c r="J191" s="640"/>
      <c r="K191" s="633" t="s">
        <v>858</v>
      </c>
      <c r="L191" s="633" t="s">
        <v>857</v>
      </c>
      <c r="M191" s="637" t="s">
        <v>856</v>
      </c>
    </row>
    <row r="192" spans="2:13" s="3" customFormat="1" ht="18.75" customHeight="1">
      <c r="B192" s="263"/>
      <c r="C192" s="264"/>
      <c r="D192" s="264"/>
      <c r="E192" s="264"/>
      <c r="F192" s="264" t="s">
        <v>13</v>
      </c>
      <c r="G192" s="274" t="s">
        <v>1517</v>
      </c>
      <c r="H192" s="272"/>
      <c r="I192" s="273"/>
      <c r="J192" s="640"/>
      <c r="K192" s="634"/>
      <c r="L192" s="634"/>
      <c r="M192" s="638"/>
    </row>
    <row r="193" spans="2:13" s="3" customFormat="1" ht="18.75" customHeight="1">
      <c r="B193" s="263"/>
      <c r="C193" s="264"/>
      <c r="D193" s="264"/>
      <c r="E193" s="264"/>
      <c r="F193" s="264" t="s">
        <v>13</v>
      </c>
      <c r="G193" s="274" t="s">
        <v>1528</v>
      </c>
      <c r="H193" s="272"/>
      <c r="I193" s="273"/>
      <c r="J193" s="640"/>
      <c r="K193" s="634"/>
      <c r="L193" s="634"/>
      <c r="M193" s="638"/>
    </row>
    <row r="194" spans="2:13" s="3" customFormat="1" ht="18.75" customHeight="1">
      <c r="B194" s="263"/>
      <c r="C194" s="264"/>
      <c r="D194" s="264"/>
      <c r="E194" s="264"/>
      <c r="F194" s="264" t="s">
        <v>13</v>
      </c>
      <c r="G194" s="274" t="s">
        <v>1518</v>
      </c>
      <c r="H194" s="272"/>
      <c r="I194" s="273"/>
      <c r="J194" s="640"/>
      <c r="K194" s="634"/>
      <c r="L194" s="634"/>
      <c r="M194" s="638"/>
    </row>
    <row r="195" spans="2:13" s="3" customFormat="1" ht="18.75" customHeight="1">
      <c r="B195" s="263"/>
      <c r="C195" s="264"/>
      <c r="D195" s="264"/>
      <c r="E195" s="264"/>
      <c r="F195" s="264"/>
      <c r="G195" s="275"/>
      <c r="H195" s="268"/>
      <c r="I195" s="269"/>
      <c r="J195" s="640"/>
      <c r="K195" s="635"/>
      <c r="L195" s="635"/>
      <c r="M195" s="639"/>
    </row>
    <row r="196" spans="2:13" s="14" customFormat="1" ht="37.5" customHeight="1">
      <c r="B196" s="263"/>
      <c r="C196" s="264"/>
      <c r="D196" s="264"/>
      <c r="E196" s="45" t="s">
        <v>82</v>
      </c>
      <c r="F196" s="938" t="s">
        <v>1519</v>
      </c>
      <c r="G196" s="938"/>
      <c r="H196" s="158">
        <v>0.25</v>
      </c>
      <c r="I196" s="30"/>
      <c r="J196" s="649"/>
      <c r="K196" s="698" t="s">
        <v>38</v>
      </c>
      <c r="L196" s="698" t="s">
        <v>39</v>
      </c>
      <c r="M196" s="701" t="s">
        <v>860</v>
      </c>
    </row>
    <row r="197" spans="2:13" s="3" customFormat="1" ht="37.5" customHeight="1">
      <c r="B197" s="263"/>
      <c r="C197" s="264"/>
      <c r="D197" s="264"/>
      <c r="E197" s="264"/>
      <c r="F197" s="264" t="s">
        <v>13</v>
      </c>
      <c r="G197" s="275" t="s">
        <v>1520</v>
      </c>
      <c r="H197" s="268"/>
      <c r="I197" s="269"/>
      <c r="J197" s="665"/>
      <c r="K197" s="699"/>
      <c r="L197" s="699"/>
      <c r="M197" s="702"/>
    </row>
    <row r="198" spans="2:13" s="3" customFormat="1" ht="37.5" customHeight="1">
      <c r="B198" s="263"/>
      <c r="C198" s="264"/>
      <c r="D198" s="264"/>
      <c r="E198" s="264"/>
      <c r="F198" s="264" t="s">
        <v>13</v>
      </c>
      <c r="G198" s="275" t="s">
        <v>1521</v>
      </c>
      <c r="H198" s="268"/>
      <c r="I198" s="269"/>
      <c r="J198" s="665"/>
      <c r="K198" s="699"/>
      <c r="L198" s="699"/>
      <c r="M198" s="702"/>
    </row>
    <row r="199" spans="2:13" s="3" customFormat="1" ht="37.5" customHeight="1">
      <c r="B199" s="263"/>
      <c r="C199" s="264"/>
      <c r="D199" s="264"/>
      <c r="E199" s="264"/>
      <c r="F199" s="264" t="s">
        <v>13</v>
      </c>
      <c r="G199" s="275" t="s">
        <v>859</v>
      </c>
      <c r="H199" s="268" t="s">
        <v>103</v>
      </c>
      <c r="I199" s="269"/>
      <c r="J199" s="665"/>
      <c r="K199" s="699"/>
      <c r="L199" s="699"/>
      <c r="M199" s="702"/>
    </row>
    <row r="200" spans="2:13" s="3" customFormat="1" ht="18.75" customHeight="1" thickBot="1">
      <c r="B200" s="525"/>
      <c r="C200" s="526"/>
      <c r="D200" s="526"/>
      <c r="E200" s="526"/>
      <c r="F200" s="526"/>
      <c r="G200" s="534"/>
      <c r="H200" s="535"/>
      <c r="I200" s="536"/>
      <c r="J200" s="650"/>
      <c r="K200" s="959"/>
      <c r="L200" s="959"/>
      <c r="M200" s="960"/>
    </row>
    <row r="201" spans="2:13" s="14" customFormat="1" ht="18.75" customHeight="1">
      <c r="B201" s="263"/>
      <c r="C201" s="264"/>
      <c r="D201" s="264"/>
      <c r="E201" s="45" t="s">
        <v>85</v>
      </c>
      <c r="F201" s="631" t="s">
        <v>104</v>
      </c>
      <c r="G201" s="631"/>
      <c r="H201" s="158"/>
      <c r="I201" s="159"/>
      <c r="J201" s="511"/>
      <c r="K201" s="532" t="s">
        <v>37</v>
      </c>
      <c r="L201" s="532" t="s">
        <v>37</v>
      </c>
      <c r="M201" s="533"/>
    </row>
    <row r="202" spans="2:13" s="14" customFormat="1" ht="37.5" customHeight="1">
      <c r="B202" s="263"/>
      <c r="C202" s="264"/>
      <c r="D202" s="264"/>
      <c r="E202" s="270"/>
      <c r="F202" s="41" t="s">
        <v>15</v>
      </c>
      <c r="G202" s="42" t="s">
        <v>1522</v>
      </c>
      <c r="H202" s="43">
        <v>0.1</v>
      </c>
      <c r="I202" s="44"/>
      <c r="J202" s="665"/>
      <c r="K202" s="699" t="s">
        <v>863</v>
      </c>
      <c r="L202" s="699" t="s">
        <v>862</v>
      </c>
      <c r="M202" s="724" t="s">
        <v>868</v>
      </c>
    </row>
    <row r="203" spans="2:13" s="3" customFormat="1" ht="18.75" customHeight="1">
      <c r="B203" s="263"/>
      <c r="C203" s="264"/>
      <c r="D203" s="264"/>
      <c r="E203" s="264"/>
      <c r="F203" s="264" t="s">
        <v>13</v>
      </c>
      <c r="G203" s="279" t="s">
        <v>105</v>
      </c>
      <c r="H203" s="268"/>
      <c r="I203" s="269"/>
      <c r="J203" s="665"/>
      <c r="K203" s="699"/>
      <c r="L203" s="699"/>
      <c r="M203" s="724"/>
    </row>
    <row r="204" spans="2:13" s="3" customFormat="1" ht="18.75" customHeight="1">
      <c r="B204" s="263"/>
      <c r="C204" s="264"/>
      <c r="D204" s="264"/>
      <c r="E204" s="264"/>
      <c r="F204" s="264" t="s">
        <v>13</v>
      </c>
      <c r="G204" s="279" t="s">
        <v>861</v>
      </c>
      <c r="H204" s="268"/>
      <c r="I204" s="269"/>
      <c r="J204" s="665"/>
      <c r="K204" s="699"/>
      <c r="L204" s="699"/>
      <c r="M204" s="724"/>
    </row>
    <row r="205" spans="2:13" s="3" customFormat="1" ht="18.75" customHeight="1">
      <c r="B205" s="263"/>
      <c r="C205" s="264"/>
      <c r="D205" s="264"/>
      <c r="E205" s="264"/>
      <c r="F205" s="264"/>
      <c r="G205" s="280"/>
      <c r="H205" s="268"/>
      <c r="I205" s="269"/>
      <c r="J205" s="685"/>
      <c r="K205" s="700"/>
      <c r="L205" s="700"/>
      <c r="M205" s="724"/>
    </row>
    <row r="206" spans="2:13" s="3" customFormat="1" ht="37.5" customHeight="1">
      <c r="B206" s="263"/>
      <c r="C206" s="264"/>
      <c r="D206" s="264"/>
      <c r="E206" s="264"/>
      <c r="F206" s="41" t="s">
        <v>17</v>
      </c>
      <c r="G206" s="37" t="s">
        <v>1523</v>
      </c>
      <c r="H206" s="43">
        <v>0.1</v>
      </c>
      <c r="I206" s="44"/>
      <c r="J206" s="649"/>
      <c r="K206" s="698" t="s">
        <v>106</v>
      </c>
      <c r="L206" s="698" t="s">
        <v>866</v>
      </c>
      <c r="M206" s="724"/>
    </row>
    <row r="207" spans="2:13" s="3" customFormat="1" ht="18.75" customHeight="1">
      <c r="B207" s="263"/>
      <c r="C207" s="264"/>
      <c r="D207" s="264"/>
      <c r="E207" s="264"/>
      <c r="F207" s="264"/>
      <c r="G207" s="283" t="s">
        <v>864</v>
      </c>
      <c r="H207" s="268"/>
      <c r="I207" s="269"/>
      <c r="J207" s="665"/>
      <c r="K207" s="699"/>
      <c r="L207" s="699"/>
      <c r="M207" s="724"/>
    </row>
    <row r="208" spans="2:13" s="3" customFormat="1" ht="18.75" customHeight="1">
      <c r="B208" s="263"/>
      <c r="C208" s="264"/>
      <c r="D208" s="264"/>
      <c r="E208" s="264"/>
      <c r="F208" s="264"/>
      <c r="G208" s="283" t="s">
        <v>865</v>
      </c>
      <c r="H208" s="268"/>
      <c r="I208" s="269"/>
      <c r="J208" s="665"/>
      <c r="K208" s="699"/>
      <c r="L208" s="699"/>
      <c r="M208" s="724"/>
    </row>
    <row r="209" spans="2:13" s="3" customFormat="1" ht="18.75" customHeight="1">
      <c r="B209" s="263"/>
      <c r="C209" s="264"/>
      <c r="D209" s="264"/>
      <c r="E209" s="264"/>
      <c r="F209" s="264"/>
      <c r="G209" s="279"/>
      <c r="H209" s="268"/>
      <c r="I209" s="269"/>
      <c r="J209" s="685"/>
      <c r="K209" s="700"/>
      <c r="L209" s="700"/>
      <c r="M209" s="724"/>
    </row>
    <row r="210" spans="2:13" s="3" customFormat="1" ht="37.5" customHeight="1">
      <c r="B210" s="263"/>
      <c r="C210" s="264"/>
      <c r="D210" s="264"/>
      <c r="E210" s="264"/>
      <c r="F210" s="41" t="s">
        <v>30</v>
      </c>
      <c r="G210" s="37" t="s">
        <v>107</v>
      </c>
      <c r="H210" s="43">
        <v>0.05</v>
      </c>
      <c r="I210" s="44"/>
      <c r="J210" s="961"/>
      <c r="K210" s="633" t="s">
        <v>108</v>
      </c>
      <c r="L210" s="962" t="s">
        <v>109</v>
      </c>
      <c r="M210" s="724"/>
    </row>
    <row r="211" spans="2:13" s="3" customFormat="1" ht="18.75" customHeight="1">
      <c r="B211" s="263"/>
      <c r="C211" s="264"/>
      <c r="D211" s="264"/>
      <c r="E211" s="264"/>
      <c r="F211" s="264"/>
      <c r="G211" s="283" t="s">
        <v>110</v>
      </c>
      <c r="H211" s="268"/>
      <c r="I211" s="269"/>
      <c r="J211" s="672"/>
      <c r="K211" s="634"/>
      <c r="L211" s="758"/>
      <c r="M211" s="724"/>
    </row>
    <row r="212" spans="2:13" s="3" customFormat="1" ht="18.75" customHeight="1">
      <c r="B212" s="263"/>
      <c r="C212" s="264"/>
      <c r="D212" s="264"/>
      <c r="E212" s="264"/>
      <c r="F212" s="264"/>
      <c r="G212" s="283" t="s">
        <v>867</v>
      </c>
      <c r="H212" s="268"/>
      <c r="I212" s="269"/>
      <c r="J212" s="672"/>
      <c r="K212" s="634"/>
      <c r="L212" s="758"/>
      <c r="M212" s="724"/>
    </row>
    <row r="213" spans="2:13" s="3" customFormat="1" ht="18.75" customHeight="1">
      <c r="B213" s="263"/>
      <c r="C213" s="264"/>
      <c r="D213" s="264"/>
      <c r="E213" s="264"/>
      <c r="F213" s="264"/>
      <c r="G213" s="284"/>
      <c r="H213" s="268"/>
      <c r="I213" s="269"/>
      <c r="J213" s="672"/>
      <c r="K213" s="634"/>
      <c r="L213" s="758"/>
      <c r="M213" s="724"/>
    </row>
    <row r="214" spans="2:13" s="14" customFormat="1" ht="18.75" customHeight="1">
      <c r="B214" s="263"/>
      <c r="C214" s="264"/>
      <c r="D214" s="264"/>
      <c r="E214" s="45" t="s">
        <v>87</v>
      </c>
      <c r="F214" s="631" t="s">
        <v>111</v>
      </c>
      <c r="G214" s="631"/>
      <c r="H214" s="46">
        <v>0.25</v>
      </c>
      <c r="I214" s="30"/>
      <c r="J214" s="640"/>
      <c r="K214" s="633" t="s">
        <v>114</v>
      </c>
      <c r="L214" s="633" t="s">
        <v>115</v>
      </c>
      <c r="M214" s="963" t="s">
        <v>112</v>
      </c>
    </row>
    <row r="215" spans="2:13" s="3" customFormat="1" ht="57" customHeight="1">
      <c r="B215" s="263"/>
      <c r="C215" s="264"/>
      <c r="D215" s="264"/>
      <c r="E215" s="264"/>
      <c r="F215" s="264" t="s">
        <v>13</v>
      </c>
      <c r="G215" s="274" t="s">
        <v>113</v>
      </c>
      <c r="H215" s="268"/>
      <c r="I215" s="269"/>
      <c r="J215" s="643"/>
      <c r="K215" s="634"/>
      <c r="L215" s="634"/>
      <c r="M215" s="964"/>
    </row>
    <row r="216" spans="2:13" s="3" customFormat="1" ht="57" customHeight="1">
      <c r="B216" s="263"/>
      <c r="C216" s="264"/>
      <c r="D216" s="264"/>
      <c r="E216" s="264"/>
      <c r="F216" s="264" t="s">
        <v>13</v>
      </c>
      <c r="G216" s="274" t="s">
        <v>1527</v>
      </c>
      <c r="H216" s="268"/>
      <c r="I216" s="269"/>
      <c r="J216" s="643"/>
      <c r="K216" s="634"/>
      <c r="L216" s="634"/>
      <c r="M216" s="964"/>
    </row>
    <row r="217" spans="2:13" s="3" customFormat="1" ht="57" customHeight="1">
      <c r="B217" s="263"/>
      <c r="C217" s="264"/>
      <c r="D217" s="264"/>
      <c r="E217" s="264"/>
      <c r="F217" s="264" t="s">
        <v>13</v>
      </c>
      <c r="G217" s="274" t="s">
        <v>869</v>
      </c>
      <c r="H217" s="268"/>
      <c r="I217" s="269"/>
      <c r="J217" s="643"/>
      <c r="K217" s="634"/>
      <c r="L217" s="634"/>
      <c r="M217" s="964"/>
    </row>
    <row r="218" spans="2:13" s="3" customFormat="1" ht="18.75" customHeight="1">
      <c r="B218" s="263"/>
      <c r="C218" s="264"/>
      <c r="D218" s="264"/>
      <c r="E218" s="264"/>
      <c r="F218" s="264"/>
      <c r="G218" s="275"/>
      <c r="H218" s="268"/>
      <c r="I218" s="269"/>
      <c r="J218" s="643"/>
      <c r="K218" s="635"/>
      <c r="L218" s="635"/>
      <c r="M218" s="965"/>
    </row>
    <row r="219" spans="2:13" s="14" customFormat="1" ht="18.75" customHeight="1">
      <c r="B219" s="263"/>
      <c r="C219" s="264"/>
      <c r="D219" s="264"/>
      <c r="E219" s="45" t="s">
        <v>93</v>
      </c>
      <c r="F219" s="948" t="s">
        <v>116</v>
      </c>
      <c r="G219" s="948"/>
      <c r="H219" s="158"/>
      <c r="I219" s="159"/>
      <c r="J219" s="276"/>
      <c r="K219" s="290"/>
      <c r="L219" s="290"/>
      <c r="M219" s="277"/>
    </row>
    <row r="220" spans="2:13" s="14" customFormat="1" ht="18.75" customHeight="1">
      <c r="B220" s="263"/>
      <c r="C220" s="264"/>
      <c r="D220" s="264"/>
      <c r="E220" s="264"/>
      <c r="F220" s="47" t="s">
        <v>15</v>
      </c>
      <c r="G220" s="48" t="s">
        <v>1524</v>
      </c>
      <c r="H220" s="43">
        <v>0.15</v>
      </c>
      <c r="I220" s="44"/>
      <c r="J220" s="665"/>
      <c r="K220" s="660" t="s">
        <v>118</v>
      </c>
      <c r="L220" s="660" t="s">
        <v>119</v>
      </c>
      <c r="M220" s="662" t="s">
        <v>871</v>
      </c>
    </row>
    <row r="221" spans="2:13" s="3" customFormat="1" ht="18.75" customHeight="1">
      <c r="B221" s="263"/>
      <c r="C221" s="264"/>
      <c r="D221" s="264"/>
      <c r="E221" s="264"/>
      <c r="F221" s="264" t="s">
        <v>13</v>
      </c>
      <c r="G221" s="278" t="s">
        <v>117</v>
      </c>
      <c r="H221" s="268"/>
      <c r="I221" s="269"/>
      <c r="J221" s="665"/>
      <c r="K221" s="660"/>
      <c r="L221" s="660"/>
      <c r="M221" s="662"/>
    </row>
    <row r="222" spans="2:13" s="3" customFormat="1" ht="18.75" customHeight="1">
      <c r="B222" s="263"/>
      <c r="C222" s="264"/>
      <c r="D222" s="264"/>
      <c r="E222" s="264"/>
      <c r="F222" s="264" t="s">
        <v>13</v>
      </c>
      <c r="G222" s="278" t="s">
        <v>870</v>
      </c>
      <c r="H222" s="268"/>
      <c r="I222" s="269"/>
      <c r="J222" s="665"/>
      <c r="K222" s="660"/>
      <c r="L222" s="660"/>
      <c r="M222" s="662"/>
    </row>
    <row r="223" spans="2:13" s="3" customFormat="1" ht="18.75" customHeight="1">
      <c r="B223" s="263"/>
      <c r="C223" s="264"/>
      <c r="D223" s="264"/>
      <c r="E223" s="264"/>
      <c r="F223" s="264"/>
      <c r="G223" s="278"/>
      <c r="H223" s="268"/>
      <c r="I223" s="269"/>
      <c r="J223" s="685"/>
      <c r="K223" s="686"/>
      <c r="L223" s="686"/>
      <c r="M223" s="662"/>
    </row>
    <row r="224" spans="2:13" s="14" customFormat="1" ht="18.75" customHeight="1">
      <c r="B224" s="263"/>
      <c r="C224" s="264"/>
      <c r="D224" s="264"/>
      <c r="E224" s="264"/>
      <c r="F224" s="47" t="s">
        <v>17</v>
      </c>
      <c r="G224" s="48" t="s">
        <v>120</v>
      </c>
      <c r="H224" s="43">
        <v>0.1</v>
      </c>
      <c r="I224" s="44"/>
      <c r="J224" s="649"/>
      <c r="K224" s="651" t="s">
        <v>118</v>
      </c>
      <c r="L224" s="651" t="s">
        <v>119</v>
      </c>
      <c r="M224" s="662"/>
    </row>
    <row r="225" spans="2:13" s="3" customFormat="1" ht="18.75" customHeight="1">
      <c r="B225" s="263"/>
      <c r="C225" s="264"/>
      <c r="D225" s="264"/>
      <c r="E225" s="264"/>
      <c r="F225" s="264" t="s">
        <v>13</v>
      </c>
      <c r="G225" s="278" t="s">
        <v>121</v>
      </c>
      <c r="H225" s="268"/>
      <c r="I225" s="269"/>
      <c r="J225" s="665"/>
      <c r="K225" s="660"/>
      <c r="L225" s="660"/>
      <c r="M225" s="662"/>
    </row>
    <row r="226" spans="2:13" s="3" customFormat="1" ht="18.75" customHeight="1">
      <c r="B226" s="263"/>
      <c r="C226" s="264"/>
      <c r="D226" s="264"/>
      <c r="E226" s="264"/>
      <c r="F226" s="264" t="s">
        <v>13</v>
      </c>
      <c r="G226" s="278" t="s">
        <v>870</v>
      </c>
      <c r="H226" s="268"/>
      <c r="I226" s="269"/>
      <c r="J226" s="665"/>
      <c r="K226" s="660"/>
      <c r="L226" s="660"/>
      <c r="M226" s="662"/>
    </row>
    <row r="227" spans="2:13" s="3" customFormat="1" ht="18.75" customHeight="1">
      <c r="B227" s="263"/>
      <c r="C227" s="264"/>
      <c r="D227" s="264"/>
      <c r="E227" s="264"/>
      <c r="F227" s="264"/>
      <c r="G227" s="271"/>
      <c r="H227" s="268"/>
      <c r="I227" s="269"/>
      <c r="J227" s="665"/>
      <c r="K227" s="660"/>
      <c r="L227" s="660"/>
      <c r="M227" s="662"/>
    </row>
    <row r="228" spans="2:13" s="14" customFormat="1" ht="18.75" customHeight="1">
      <c r="B228" s="263"/>
      <c r="C228" s="264"/>
      <c r="D228" s="264"/>
      <c r="E228" s="45" t="s">
        <v>98</v>
      </c>
      <c r="F228" s="938" t="s">
        <v>1525</v>
      </c>
      <c r="G228" s="938"/>
      <c r="H228" s="158">
        <v>0.25</v>
      </c>
      <c r="I228" s="30"/>
      <c r="J228" s="649"/>
      <c r="K228" s="651" t="s">
        <v>124</v>
      </c>
      <c r="L228" s="651" t="s">
        <v>125</v>
      </c>
      <c r="M228" s="701" t="s">
        <v>122</v>
      </c>
    </row>
    <row r="229" spans="2:13" s="3" customFormat="1" ht="37.5" customHeight="1">
      <c r="B229" s="263"/>
      <c r="C229" s="264"/>
      <c r="D229" s="264"/>
      <c r="E229" s="264"/>
      <c r="F229" s="264" t="s">
        <v>13</v>
      </c>
      <c r="G229" s="275" t="s">
        <v>123</v>
      </c>
      <c r="H229" s="268"/>
      <c r="I229" s="269"/>
      <c r="J229" s="665"/>
      <c r="K229" s="660"/>
      <c r="L229" s="660"/>
      <c r="M229" s="702"/>
    </row>
    <row r="230" spans="2:13" s="3" customFormat="1" ht="37.5" customHeight="1">
      <c r="B230" s="263"/>
      <c r="C230" s="264"/>
      <c r="D230" s="264"/>
      <c r="E230" s="264"/>
      <c r="F230" s="264" t="s">
        <v>13</v>
      </c>
      <c r="G230" s="275" t="s">
        <v>1526</v>
      </c>
      <c r="H230" s="268"/>
      <c r="I230" s="269"/>
      <c r="J230" s="665"/>
      <c r="K230" s="660"/>
      <c r="L230" s="660"/>
      <c r="M230" s="702"/>
    </row>
    <row r="231" spans="2:13" s="3" customFormat="1" ht="37.5" customHeight="1">
      <c r="B231" s="263"/>
      <c r="C231" s="264"/>
      <c r="D231" s="264"/>
      <c r="E231" s="264"/>
      <c r="F231" s="264" t="s">
        <v>13</v>
      </c>
      <c r="G231" s="275" t="s">
        <v>872</v>
      </c>
      <c r="H231" s="268"/>
      <c r="I231" s="269"/>
      <c r="J231" s="665"/>
      <c r="K231" s="660"/>
      <c r="L231" s="660"/>
      <c r="M231" s="702"/>
    </row>
    <row r="232" spans="2:13" s="3" customFormat="1" ht="18.75" customHeight="1">
      <c r="B232" s="263"/>
      <c r="C232" s="264"/>
      <c r="D232" s="264"/>
      <c r="E232" s="264"/>
      <c r="F232" s="264"/>
      <c r="G232" s="275"/>
      <c r="H232" s="268"/>
      <c r="I232" s="269"/>
      <c r="J232" s="685"/>
      <c r="K232" s="686"/>
      <c r="L232" s="686"/>
      <c r="M232" s="703"/>
    </row>
    <row r="233" spans="2:13" s="14" customFormat="1" ht="37.5" customHeight="1">
      <c r="B233" s="263"/>
      <c r="C233" s="264"/>
      <c r="D233" s="264"/>
      <c r="E233" s="45" t="s">
        <v>126</v>
      </c>
      <c r="F233" s="938" t="s">
        <v>1533</v>
      </c>
      <c r="G233" s="938"/>
      <c r="H233" s="158">
        <v>0.25</v>
      </c>
      <c r="I233" s="30"/>
      <c r="J233" s="649"/>
      <c r="K233" s="698" t="s">
        <v>875</v>
      </c>
      <c r="L233" s="698" t="s">
        <v>874</v>
      </c>
      <c r="M233" s="653" t="s">
        <v>876</v>
      </c>
    </row>
    <row r="234" spans="2:13" s="3" customFormat="1" ht="18.75" customHeight="1">
      <c r="B234" s="263"/>
      <c r="C234" s="264"/>
      <c r="D234" s="264"/>
      <c r="E234" s="264"/>
      <c r="F234" s="264" t="s">
        <v>13</v>
      </c>
      <c r="G234" s="275" t="s">
        <v>1534</v>
      </c>
      <c r="H234" s="268"/>
      <c r="I234" s="269"/>
      <c r="J234" s="665"/>
      <c r="K234" s="699"/>
      <c r="L234" s="699"/>
      <c r="M234" s="669"/>
    </row>
    <row r="235" spans="2:13" s="3" customFormat="1" ht="18.75" customHeight="1">
      <c r="B235" s="263"/>
      <c r="C235" s="264"/>
      <c r="D235" s="264"/>
      <c r="E235" s="264"/>
      <c r="F235" s="264" t="s">
        <v>13</v>
      </c>
      <c r="G235" s="275" t="s">
        <v>127</v>
      </c>
      <c r="H235" s="268"/>
      <c r="I235" s="269"/>
      <c r="J235" s="665"/>
      <c r="K235" s="699"/>
      <c r="L235" s="699"/>
      <c r="M235" s="669"/>
    </row>
    <row r="236" spans="2:13" s="3" customFormat="1" ht="18.75" customHeight="1">
      <c r="B236" s="263"/>
      <c r="C236" s="264"/>
      <c r="D236" s="264"/>
      <c r="E236" s="264"/>
      <c r="F236" s="264" t="s">
        <v>13</v>
      </c>
      <c r="G236" s="275" t="s">
        <v>873</v>
      </c>
      <c r="H236" s="268"/>
      <c r="I236" s="269"/>
      <c r="J236" s="665"/>
      <c r="K236" s="699"/>
      <c r="L236" s="699"/>
      <c r="M236" s="669"/>
    </row>
    <row r="237" spans="2:13" s="3" customFormat="1" ht="18.75" customHeight="1">
      <c r="B237" s="263"/>
      <c r="C237" s="264"/>
      <c r="D237" s="264"/>
      <c r="E237" s="264"/>
      <c r="F237" s="264"/>
      <c r="G237" s="275"/>
      <c r="H237" s="268"/>
      <c r="I237" s="269"/>
      <c r="J237" s="685"/>
      <c r="K237" s="700"/>
      <c r="L237" s="700"/>
      <c r="M237" s="687"/>
    </row>
    <row r="238" spans="2:13" s="14" customFormat="1" ht="53.25" customHeight="1">
      <c r="B238" s="263"/>
      <c r="C238" s="264"/>
      <c r="D238" s="264"/>
      <c r="E238" s="45" t="s">
        <v>128</v>
      </c>
      <c r="F238" s="938" t="s">
        <v>1535</v>
      </c>
      <c r="G238" s="938"/>
      <c r="H238" s="158">
        <v>0.25</v>
      </c>
      <c r="I238" s="30"/>
      <c r="J238" s="649"/>
      <c r="K238" s="698" t="s">
        <v>878</v>
      </c>
      <c r="L238" s="698" t="s">
        <v>879</v>
      </c>
      <c r="M238" s="935" t="s">
        <v>877</v>
      </c>
    </row>
    <row r="239" spans="2:13" s="3" customFormat="1" ht="18.75" customHeight="1">
      <c r="B239" s="263"/>
      <c r="C239" s="264"/>
      <c r="D239" s="264"/>
      <c r="E239" s="264"/>
      <c r="F239" s="264" t="s">
        <v>13</v>
      </c>
      <c r="G239" s="275" t="s">
        <v>129</v>
      </c>
      <c r="H239" s="268"/>
      <c r="I239" s="269"/>
      <c r="J239" s="665"/>
      <c r="K239" s="699"/>
      <c r="L239" s="699"/>
      <c r="M239" s="936"/>
    </row>
    <row r="240" spans="2:13" s="3" customFormat="1" ht="18.75" customHeight="1">
      <c r="B240" s="263"/>
      <c r="C240" s="264"/>
      <c r="D240" s="264"/>
      <c r="E240" s="264"/>
      <c r="F240" s="264" t="s">
        <v>13</v>
      </c>
      <c r="G240" s="275" t="s">
        <v>130</v>
      </c>
      <c r="H240" s="268"/>
      <c r="I240" s="269"/>
      <c r="J240" s="665"/>
      <c r="K240" s="699"/>
      <c r="L240" s="699"/>
      <c r="M240" s="936"/>
    </row>
    <row r="241" spans="2:13" s="3" customFormat="1" ht="18.75" customHeight="1">
      <c r="B241" s="263"/>
      <c r="C241" s="264"/>
      <c r="D241" s="264"/>
      <c r="E241" s="264"/>
      <c r="F241" s="264" t="s">
        <v>13</v>
      </c>
      <c r="G241" s="275" t="s">
        <v>817</v>
      </c>
      <c r="H241" s="268"/>
      <c r="I241" s="269"/>
      <c r="J241" s="665"/>
      <c r="K241" s="699"/>
      <c r="L241" s="699"/>
      <c r="M241" s="936"/>
    </row>
    <row r="242" spans="2:13" s="3" customFormat="1" ht="18.75" customHeight="1" thickBot="1">
      <c r="B242" s="263"/>
      <c r="C242" s="264"/>
      <c r="D242" s="264"/>
      <c r="E242" s="264"/>
      <c r="F242" s="264"/>
      <c r="G242" s="275"/>
      <c r="H242" s="268"/>
      <c r="I242" s="269"/>
      <c r="J242" s="665"/>
      <c r="K242" s="699"/>
      <c r="L242" s="699"/>
      <c r="M242" s="936"/>
    </row>
    <row r="243" spans="2:13" s="14" customFormat="1" ht="18.75" customHeight="1">
      <c r="B243" s="544"/>
      <c r="C243" s="545"/>
      <c r="D243" s="545"/>
      <c r="E243" s="546" t="s">
        <v>131</v>
      </c>
      <c r="F243" s="951" t="s">
        <v>132</v>
      </c>
      <c r="G243" s="951"/>
      <c r="H243" s="547">
        <v>0.25</v>
      </c>
      <c r="I243" s="548"/>
      <c r="J243" s="694"/>
      <c r="K243" s="729" t="s">
        <v>134</v>
      </c>
      <c r="L243" s="729" t="s">
        <v>135</v>
      </c>
      <c r="M243" s="952" t="s">
        <v>860</v>
      </c>
    </row>
    <row r="244" spans="2:13" s="3" customFormat="1" ht="57" customHeight="1">
      <c r="B244" s="263"/>
      <c r="C244" s="264"/>
      <c r="D244" s="264"/>
      <c r="E244" s="264"/>
      <c r="F244" s="264" t="s">
        <v>13</v>
      </c>
      <c r="G244" s="274" t="s">
        <v>133</v>
      </c>
      <c r="H244" s="268"/>
      <c r="I244" s="269"/>
      <c r="J244" s="672"/>
      <c r="K244" s="674"/>
      <c r="L244" s="674"/>
      <c r="M244" s="953"/>
    </row>
    <row r="245" spans="2:13" s="3" customFormat="1" ht="57" customHeight="1">
      <c r="B245" s="263"/>
      <c r="C245" s="264"/>
      <c r="D245" s="264"/>
      <c r="E245" s="264"/>
      <c r="F245" s="264" t="s">
        <v>13</v>
      </c>
      <c r="G245" s="274" t="s">
        <v>880</v>
      </c>
      <c r="H245" s="268"/>
      <c r="I245" s="269"/>
      <c r="J245" s="672"/>
      <c r="K245" s="674"/>
      <c r="L245" s="674"/>
      <c r="M245" s="953"/>
    </row>
    <row r="246" spans="2:13" s="3" customFormat="1" ht="18.75" customHeight="1">
      <c r="B246" s="263"/>
      <c r="C246" s="264"/>
      <c r="D246" s="264"/>
      <c r="E246" s="264"/>
      <c r="F246" s="264" t="s">
        <v>13</v>
      </c>
      <c r="G246" s="274" t="s">
        <v>881</v>
      </c>
      <c r="H246" s="268"/>
      <c r="I246" s="269"/>
      <c r="J246" s="672"/>
      <c r="K246" s="674"/>
      <c r="L246" s="674"/>
      <c r="M246" s="953"/>
    </row>
    <row r="247" spans="2:13" s="3" customFormat="1" ht="18.75" customHeight="1">
      <c r="B247" s="263"/>
      <c r="C247" s="264"/>
      <c r="D247" s="264"/>
      <c r="E247" s="264"/>
      <c r="F247" s="264"/>
      <c r="G247" s="291"/>
      <c r="H247" s="268"/>
      <c r="I247" s="269"/>
      <c r="J247" s="643"/>
      <c r="K247" s="675"/>
      <c r="L247" s="675"/>
      <c r="M247" s="954"/>
    </row>
    <row r="248" spans="2:13" s="14" customFormat="1" ht="18.75" customHeight="1">
      <c r="B248" s="262"/>
      <c r="C248" s="270"/>
      <c r="D248" s="270"/>
      <c r="E248" s="45" t="s">
        <v>136</v>
      </c>
      <c r="F248" s="948" t="s">
        <v>137</v>
      </c>
      <c r="G248" s="948"/>
      <c r="H248" s="158">
        <v>0.25</v>
      </c>
      <c r="I248" s="51"/>
      <c r="J248" s="640"/>
      <c r="K248" s="633" t="s">
        <v>139</v>
      </c>
      <c r="L248" s="633" t="s">
        <v>140</v>
      </c>
      <c r="M248" s="955" t="s">
        <v>883</v>
      </c>
    </row>
    <row r="249" spans="2:13" s="3" customFormat="1" ht="18.75" customHeight="1">
      <c r="B249" s="262"/>
      <c r="C249" s="270"/>
      <c r="D249" s="270"/>
      <c r="E249" s="270"/>
      <c r="F249" s="266" t="s">
        <v>13</v>
      </c>
      <c r="G249" s="267" t="s">
        <v>138</v>
      </c>
      <c r="H249" s="272"/>
      <c r="I249" s="273"/>
      <c r="J249" s="640"/>
      <c r="K249" s="634"/>
      <c r="L249" s="634"/>
      <c r="M249" s="956"/>
    </row>
    <row r="250" spans="2:13" s="3" customFormat="1" ht="18.75" customHeight="1">
      <c r="B250" s="262"/>
      <c r="C250" s="270"/>
      <c r="D250" s="270"/>
      <c r="E250" s="270"/>
      <c r="F250" s="266" t="s">
        <v>13</v>
      </c>
      <c r="G250" s="267" t="s">
        <v>882</v>
      </c>
      <c r="H250" s="272"/>
      <c r="I250" s="273"/>
      <c r="J250" s="640"/>
      <c r="K250" s="634"/>
      <c r="L250" s="634"/>
      <c r="M250" s="956"/>
    </row>
    <row r="251" spans="2:13" s="3" customFormat="1" ht="18.75" customHeight="1">
      <c r="B251" s="262"/>
      <c r="C251" s="270"/>
      <c r="D251" s="270"/>
      <c r="E251" s="270"/>
      <c r="F251" s="266"/>
      <c r="G251" s="267"/>
      <c r="H251" s="272"/>
      <c r="I251" s="273"/>
      <c r="J251" s="640"/>
      <c r="K251" s="635"/>
      <c r="L251" s="635"/>
      <c r="M251" s="957"/>
    </row>
    <row r="252" spans="2:13" s="14" customFormat="1" ht="50.25" customHeight="1">
      <c r="B252" s="453"/>
      <c r="C252" s="264"/>
      <c r="D252" s="151" t="s">
        <v>141</v>
      </c>
      <c r="E252" s="958" t="s">
        <v>1984</v>
      </c>
      <c r="F252" s="958"/>
      <c r="G252" s="958"/>
      <c r="H252" s="147">
        <f>SUM(H254:H296)</f>
        <v>2.05</v>
      </c>
      <c r="I252" s="150">
        <f>SUM(I254:I296)/(H252-SUMIF(I254:I296,"TB",H254:H296))*H252</f>
        <v>0</v>
      </c>
      <c r="J252" s="287"/>
      <c r="K252" s="285"/>
      <c r="L252" s="285"/>
      <c r="M252" s="286"/>
    </row>
    <row r="253" spans="2:13" s="14" customFormat="1" ht="18.75" customHeight="1">
      <c r="B253" s="40"/>
      <c r="C253" s="270"/>
      <c r="D253" s="270"/>
      <c r="E253" s="45" t="s">
        <v>12</v>
      </c>
      <c r="F253" s="938" t="s">
        <v>142</v>
      </c>
      <c r="G253" s="938"/>
      <c r="H253" s="158"/>
      <c r="I253" s="159"/>
      <c r="J253" s="288"/>
      <c r="K253" s="292"/>
      <c r="L253" s="292"/>
      <c r="M253" s="289"/>
    </row>
    <row r="254" spans="2:13" s="14" customFormat="1" ht="18.75" customHeight="1">
      <c r="B254" s="40"/>
      <c r="C254" s="270"/>
      <c r="D254" s="270"/>
      <c r="E254" s="264"/>
      <c r="F254" s="47" t="s">
        <v>15</v>
      </c>
      <c r="G254" s="49" t="s">
        <v>143</v>
      </c>
      <c r="H254" s="170">
        <v>0.25</v>
      </c>
      <c r="I254" s="50"/>
      <c r="J254" s="672"/>
      <c r="K254" s="674" t="s">
        <v>145</v>
      </c>
      <c r="L254" s="674" t="s">
        <v>146</v>
      </c>
      <c r="M254" s="677" t="s">
        <v>884</v>
      </c>
    </row>
    <row r="255" spans="2:13" s="3" customFormat="1" ht="18.75" customHeight="1">
      <c r="B255" s="262"/>
      <c r="C255" s="270"/>
      <c r="D255" s="270"/>
      <c r="E255" s="264"/>
      <c r="F255" s="266" t="s">
        <v>13</v>
      </c>
      <c r="G255" s="279" t="s">
        <v>144</v>
      </c>
      <c r="H255" s="272"/>
      <c r="I255" s="273"/>
      <c r="J255" s="672"/>
      <c r="K255" s="674"/>
      <c r="L255" s="674"/>
      <c r="M255" s="677"/>
    </row>
    <row r="256" spans="2:13" s="3" customFormat="1" ht="18.75" customHeight="1">
      <c r="B256" s="262"/>
      <c r="C256" s="270"/>
      <c r="D256" s="270"/>
      <c r="E256" s="264"/>
      <c r="F256" s="266" t="s">
        <v>13</v>
      </c>
      <c r="G256" s="274" t="s">
        <v>1536</v>
      </c>
      <c r="H256" s="272"/>
      <c r="I256" s="273"/>
      <c r="J256" s="672"/>
      <c r="K256" s="674"/>
      <c r="L256" s="674"/>
      <c r="M256" s="677"/>
    </row>
    <row r="257" spans="2:13" s="3" customFormat="1" ht="18.75" customHeight="1">
      <c r="B257" s="262"/>
      <c r="C257" s="270"/>
      <c r="D257" s="270" t="s">
        <v>103</v>
      </c>
      <c r="E257" s="264"/>
      <c r="F257" s="266"/>
      <c r="G257" s="275"/>
      <c r="H257" s="272"/>
      <c r="I257" s="273"/>
      <c r="J257" s="643"/>
      <c r="K257" s="675"/>
      <c r="L257" s="675"/>
      <c r="M257" s="678"/>
    </row>
    <row r="258" spans="2:13" s="14" customFormat="1" ht="18.75" customHeight="1">
      <c r="B258" s="262"/>
      <c r="C258" s="270"/>
      <c r="D258" s="270"/>
      <c r="E258" s="264"/>
      <c r="F258" s="171" t="s">
        <v>17</v>
      </c>
      <c r="G258" s="172" t="s">
        <v>142</v>
      </c>
      <c r="H258" s="170">
        <v>0.25</v>
      </c>
      <c r="I258" s="50"/>
      <c r="J258" s="649"/>
      <c r="K258" s="698" t="s">
        <v>887</v>
      </c>
      <c r="L258" s="698" t="s">
        <v>886</v>
      </c>
      <c r="M258" s="701" t="s">
        <v>884</v>
      </c>
    </row>
    <row r="259" spans="2:13" s="3" customFormat="1" ht="37.5" customHeight="1">
      <c r="B259" s="262"/>
      <c r="C259" s="270"/>
      <c r="D259" s="270"/>
      <c r="E259" s="264"/>
      <c r="F259" s="264" t="s">
        <v>13</v>
      </c>
      <c r="G259" s="274" t="s">
        <v>147</v>
      </c>
      <c r="H259" s="272"/>
      <c r="I259" s="273"/>
      <c r="J259" s="665"/>
      <c r="K259" s="699"/>
      <c r="L259" s="699"/>
      <c r="M259" s="702"/>
    </row>
    <row r="260" spans="2:13" s="3" customFormat="1" ht="18.75" customHeight="1">
      <c r="B260" s="262"/>
      <c r="C260" s="270"/>
      <c r="D260" s="270"/>
      <c r="E260" s="264"/>
      <c r="F260" s="264" t="s">
        <v>13</v>
      </c>
      <c r="G260" s="274" t="s">
        <v>885</v>
      </c>
      <c r="H260" s="272"/>
      <c r="I260" s="273"/>
      <c r="J260" s="665"/>
      <c r="K260" s="699"/>
      <c r="L260" s="699"/>
      <c r="M260" s="702"/>
    </row>
    <row r="261" spans="2:13" s="3" customFormat="1" ht="18.75" customHeight="1">
      <c r="B261" s="262"/>
      <c r="C261" s="270"/>
      <c r="D261" s="270"/>
      <c r="E261" s="264"/>
      <c r="F261" s="264"/>
      <c r="G261" s="275"/>
      <c r="H261" s="272"/>
      <c r="I261" s="273"/>
      <c r="J261" s="685"/>
      <c r="K261" s="700"/>
      <c r="L261" s="700"/>
      <c r="M261" s="703"/>
    </row>
    <row r="262" spans="2:13" s="14" customFormat="1" ht="37.5" customHeight="1">
      <c r="B262" s="262"/>
      <c r="C262" s="270"/>
      <c r="D262" s="270"/>
      <c r="E262" s="45" t="s">
        <v>14</v>
      </c>
      <c r="F262" s="948" t="s">
        <v>148</v>
      </c>
      <c r="G262" s="948"/>
      <c r="H262" s="158">
        <v>0.2</v>
      </c>
      <c r="I262" s="51"/>
      <c r="J262" s="649"/>
      <c r="K262" s="651" t="s">
        <v>891</v>
      </c>
      <c r="L262" s="651" t="s">
        <v>890</v>
      </c>
      <c r="M262" s="653" t="s">
        <v>889</v>
      </c>
    </row>
    <row r="263" spans="2:13" s="3" customFormat="1" ht="37.5" customHeight="1">
      <c r="B263" s="262"/>
      <c r="C263" s="270"/>
      <c r="D263" s="270"/>
      <c r="E263" s="264"/>
      <c r="F263" s="264" t="s">
        <v>13</v>
      </c>
      <c r="G263" s="274" t="s">
        <v>1842</v>
      </c>
      <c r="H263" s="272"/>
      <c r="I263" s="273"/>
      <c r="J263" s="665"/>
      <c r="K263" s="660"/>
      <c r="L263" s="660"/>
      <c r="M263" s="669"/>
    </row>
    <row r="264" spans="2:13" s="3" customFormat="1" ht="18.75" customHeight="1">
      <c r="B264" s="262"/>
      <c r="C264" s="270"/>
      <c r="D264" s="270"/>
      <c r="E264" s="264"/>
      <c r="F264" s="264" t="s">
        <v>13</v>
      </c>
      <c r="G264" s="274" t="s">
        <v>888</v>
      </c>
      <c r="H264" s="272"/>
      <c r="I264" s="273"/>
      <c r="J264" s="665"/>
      <c r="K264" s="660"/>
      <c r="L264" s="660"/>
      <c r="M264" s="669"/>
    </row>
    <row r="265" spans="2:13" s="3" customFormat="1" ht="18.75" customHeight="1">
      <c r="B265" s="262"/>
      <c r="C265" s="270"/>
      <c r="D265" s="270"/>
      <c r="E265" s="264"/>
      <c r="F265" s="264"/>
      <c r="G265" s="275"/>
      <c r="H265" s="272"/>
      <c r="I265" s="273"/>
      <c r="J265" s="685"/>
      <c r="K265" s="686"/>
      <c r="L265" s="686"/>
      <c r="M265" s="687"/>
    </row>
    <row r="266" spans="2:13" s="14" customFormat="1" ht="18.75" customHeight="1">
      <c r="B266" s="262"/>
      <c r="C266" s="270"/>
      <c r="D266" s="270"/>
      <c r="E266" s="45" t="s">
        <v>19</v>
      </c>
      <c r="F266" s="938" t="s">
        <v>149</v>
      </c>
      <c r="G266" s="938"/>
      <c r="H266" s="158"/>
      <c r="I266" s="159"/>
      <c r="J266" s="293"/>
      <c r="K266" s="294"/>
      <c r="L266" s="294"/>
      <c r="M266" s="295"/>
    </row>
    <row r="267" spans="2:13" s="14" customFormat="1" ht="18.75" customHeight="1">
      <c r="B267" s="262"/>
      <c r="C267" s="270"/>
      <c r="D267" s="270"/>
      <c r="E267" s="264"/>
      <c r="F267" s="171" t="s">
        <v>15</v>
      </c>
      <c r="G267" s="173" t="s">
        <v>150</v>
      </c>
      <c r="H267" s="170">
        <v>0.25</v>
      </c>
      <c r="I267" s="50"/>
      <c r="J267" s="685"/>
      <c r="K267" s="700" t="s">
        <v>151</v>
      </c>
      <c r="L267" s="700" t="s">
        <v>152</v>
      </c>
      <c r="M267" s="949" t="s">
        <v>893</v>
      </c>
    </row>
    <row r="268" spans="2:13" s="3" customFormat="1" ht="75.75" customHeight="1">
      <c r="B268" s="262"/>
      <c r="C268" s="270"/>
      <c r="D268" s="270"/>
      <c r="E268" s="264"/>
      <c r="F268" s="264" t="s">
        <v>13</v>
      </c>
      <c r="G268" s="274" t="s">
        <v>1537</v>
      </c>
      <c r="H268" s="272"/>
      <c r="I268" s="273"/>
      <c r="J268" s="944"/>
      <c r="K268" s="947"/>
      <c r="L268" s="947"/>
      <c r="M268" s="949"/>
    </row>
    <row r="269" spans="2:13" s="3" customFormat="1" ht="18.75" customHeight="1">
      <c r="B269" s="262"/>
      <c r="C269" s="270"/>
      <c r="D269" s="270"/>
      <c r="E269" s="264"/>
      <c r="F269" s="264" t="s">
        <v>13</v>
      </c>
      <c r="G269" s="274" t="s">
        <v>892</v>
      </c>
      <c r="H269" s="272"/>
      <c r="I269" s="273"/>
      <c r="J269" s="944"/>
      <c r="K269" s="947"/>
      <c r="L269" s="947"/>
      <c r="M269" s="949"/>
    </row>
    <row r="270" spans="2:13" s="3" customFormat="1" ht="18.75" customHeight="1">
      <c r="B270" s="262"/>
      <c r="C270" s="270"/>
      <c r="D270" s="270"/>
      <c r="E270" s="264"/>
      <c r="F270" s="264"/>
      <c r="G270" s="275"/>
      <c r="H270" s="272"/>
      <c r="I270" s="273"/>
      <c r="J270" s="944"/>
      <c r="K270" s="947"/>
      <c r="L270" s="947"/>
      <c r="M270" s="949"/>
    </row>
    <row r="271" spans="2:13" s="14" customFormat="1" ht="18.75" customHeight="1">
      <c r="B271" s="262"/>
      <c r="C271" s="270"/>
      <c r="D271" s="270"/>
      <c r="E271" s="264"/>
      <c r="F271" s="171" t="s">
        <v>17</v>
      </c>
      <c r="G271" s="172" t="s">
        <v>153</v>
      </c>
      <c r="H271" s="170">
        <v>0.15</v>
      </c>
      <c r="I271" s="50"/>
      <c r="J271" s="944"/>
      <c r="K271" s="947" t="s">
        <v>896</v>
      </c>
      <c r="L271" s="947" t="s">
        <v>895</v>
      </c>
      <c r="M271" s="949"/>
    </row>
    <row r="272" spans="2:13" s="3" customFormat="1" ht="37.5" customHeight="1">
      <c r="B272" s="262"/>
      <c r="C272" s="270"/>
      <c r="D272" s="270"/>
      <c r="E272" s="264"/>
      <c r="F272" s="264" t="s">
        <v>13</v>
      </c>
      <c r="G272" s="274" t="s">
        <v>1843</v>
      </c>
      <c r="H272" s="272"/>
      <c r="I272" s="273"/>
      <c r="J272" s="944"/>
      <c r="K272" s="947"/>
      <c r="L272" s="947"/>
      <c r="M272" s="949"/>
    </row>
    <row r="273" spans="2:13" s="3" customFormat="1" ht="18.75" customHeight="1">
      <c r="B273" s="262"/>
      <c r="C273" s="270"/>
      <c r="D273" s="270"/>
      <c r="E273" s="264"/>
      <c r="F273" s="264" t="s">
        <v>13</v>
      </c>
      <c r="G273" s="274" t="s">
        <v>894</v>
      </c>
      <c r="H273" s="272"/>
      <c r="I273" s="273"/>
      <c r="J273" s="944"/>
      <c r="K273" s="947"/>
      <c r="L273" s="947"/>
      <c r="M273" s="949"/>
    </row>
    <row r="274" spans="2:13" s="3" customFormat="1" ht="18.75" customHeight="1">
      <c r="B274" s="262"/>
      <c r="C274" s="270"/>
      <c r="D274" s="270"/>
      <c r="E274" s="264"/>
      <c r="F274" s="264"/>
      <c r="G274" s="275"/>
      <c r="H274" s="272"/>
      <c r="I274" s="273"/>
      <c r="J274" s="944"/>
      <c r="K274" s="947"/>
      <c r="L274" s="947"/>
      <c r="M274" s="950"/>
    </row>
    <row r="275" spans="2:13" s="14" customFormat="1" ht="18.75" customHeight="1">
      <c r="B275" s="262"/>
      <c r="C275" s="270"/>
      <c r="D275" s="270"/>
      <c r="E275" s="45" t="s">
        <v>82</v>
      </c>
      <c r="F275" s="938" t="s">
        <v>154</v>
      </c>
      <c r="G275" s="938"/>
      <c r="H275" s="158"/>
      <c r="I275" s="159"/>
      <c r="J275" s="287"/>
      <c r="K275" s="285"/>
      <c r="L275" s="285"/>
      <c r="M275" s="286"/>
    </row>
    <row r="276" spans="2:13" s="14" customFormat="1" ht="18.75" customHeight="1">
      <c r="B276" s="262"/>
      <c r="C276" s="270"/>
      <c r="D276" s="270"/>
      <c r="E276" s="264"/>
      <c r="F276" s="171" t="s">
        <v>15</v>
      </c>
      <c r="G276" s="172" t="s">
        <v>155</v>
      </c>
      <c r="H276" s="170">
        <v>0.1</v>
      </c>
      <c r="I276" s="50"/>
      <c r="J276" s="665"/>
      <c r="K276" s="699" t="s">
        <v>899</v>
      </c>
      <c r="L276" s="699" t="s">
        <v>899</v>
      </c>
      <c r="M276" s="724" t="s">
        <v>898</v>
      </c>
    </row>
    <row r="277" spans="2:13" s="3" customFormat="1" ht="57" customHeight="1">
      <c r="B277" s="262"/>
      <c r="C277" s="270"/>
      <c r="D277" s="270"/>
      <c r="E277" s="264"/>
      <c r="F277" s="264" t="s">
        <v>13</v>
      </c>
      <c r="G277" s="274" t="s">
        <v>1844</v>
      </c>
      <c r="H277" s="272"/>
      <c r="I277" s="273"/>
      <c r="J277" s="665"/>
      <c r="K277" s="699"/>
      <c r="L277" s="699"/>
      <c r="M277" s="724"/>
    </row>
    <row r="278" spans="2:13" s="3" customFormat="1" ht="18.75" customHeight="1">
      <c r="B278" s="262"/>
      <c r="C278" s="270"/>
      <c r="D278" s="270"/>
      <c r="E278" s="264"/>
      <c r="F278" s="264" t="s">
        <v>13</v>
      </c>
      <c r="G278" s="274" t="s">
        <v>897</v>
      </c>
      <c r="H278" s="272"/>
      <c r="I278" s="273"/>
      <c r="J278" s="665"/>
      <c r="K278" s="699"/>
      <c r="L278" s="699"/>
      <c r="M278" s="724"/>
    </row>
    <row r="279" spans="2:13" s="3" customFormat="1" ht="18.75" customHeight="1">
      <c r="B279" s="262"/>
      <c r="C279" s="270"/>
      <c r="D279" s="270"/>
      <c r="E279" s="264"/>
      <c r="F279" s="264"/>
      <c r="G279" s="275"/>
      <c r="H279" s="272"/>
      <c r="I279" s="273"/>
      <c r="J279" s="685"/>
      <c r="K279" s="700"/>
      <c r="L279" s="700"/>
      <c r="M279" s="724"/>
    </row>
    <row r="280" spans="2:13" s="14" customFormat="1" ht="67.5" customHeight="1">
      <c r="B280" s="40"/>
      <c r="C280" s="270"/>
      <c r="D280" s="270"/>
      <c r="E280" s="264"/>
      <c r="F280" s="171" t="s">
        <v>17</v>
      </c>
      <c r="G280" s="172" t="s">
        <v>762</v>
      </c>
      <c r="H280" s="170">
        <v>0.25</v>
      </c>
      <c r="I280" s="50"/>
      <c r="J280" s="649"/>
      <c r="K280" s="698" t="s">
        <v>901</v>
      </c>
      <c r="L280" s="698" t="s">
        <v>901</v>
      </c>
      <c r="M280" s="939"/>
    </row>
    <row r="281" spans="2:13" s="3" customFormat="1" ht="57" customHeight="1">
      <c r="B281" s="40"/>
      <c r="C281" s="270"/>
      <c r="D281" s="270"/>
      <c r="E281" s="264"/>
      <c r="F281" s="264" t="s">
        <v>13</v>
      </c>
      <c r="G281" s="274" t="s">
        <v>156</v>
      </c>
      <c r="H281" s="272"/>
      <c r="I281" s="273"/>
      <c r="J281" s="665"/>
      <c r="K281" s="699"/>
      <c r="L281" s="699"/>
      <c r="M281" s="939"/>
    </row>
    <row r="282" spans="2:13" s="3" customFormat="1" ht="18.75" customHeight="1">
      <c r="B282" s="40"/>
      <c r="C282" s="270"/>
      <c r="D282" s="270"/>
      <c r="E282" s="264"/>
      <c r="F282" s="264" t="s">
        <v>13</v>
      </c>
      <c r="G282" s="274" t="s">
        <v>900</v>
      </c>
      <c r="H282" s="272"/>
      <c r="I282" s="273"/>
      <c r="J282" s="665"/>
      <c r="K282" s="699"/>
      <c r="L282" s="699"/>
      <c r="M282" s="939"/>
    </row>
    <row r="283" spans="2:13" s="3" customFormat="1" ht="18.75" customHeight="1" thickBot="1">
      <c r="B283" s="40"/>
      <c r="C283" s="270"/>
      <c r="D283" s="270"/>
      <c r="E283" s="264"/>
      <c r="F283" s="264"/>
      <c r="G283" s="275"/>
      <c r="H283" s="272"/>
      <c r="I283" s="273"/>
      <c r="J283" s="665"/>
      <c r="K283" s="699"/>
      <c r="L283" s="699"/>
      <c r="M283" s="939"/>
    </row>
    <row r="284" spans="2:13" s="14" customFormat="1" ht="18.75" customHeight="1">
      <c r="B284" s="549"/>
      <c r="C284" s="550"/>
      <c r="D284" s="545"/>
      <c r="E284" s="546" t="s">
        <v>85</v>
      </c>
      <c r="F284" s="940" t="s">
        <v>157</v>
      </c>
      <c r="G284" s="940"/>
      <c r="H284" s="547">
        <v>0.25</v>
      </c>
      <c r="I284" s="551"/>
      <c r="J284" s="885" t="s">
        <v>158</v>
      </c>
      <c r="K284" s="886" t="s">
        <v>902</v>
      </c>
      <c r="L284" s="886" t="s">
        <v>903</v>
      </c>
      <c r="M284" s="941" t="s">
        <v>904</v>
      </c>
    </row>
    <row r="285" spans="2:13" s="3" customFormat="1" ht="75.75" customHeight="1">
      <c r="B285" s="262"/>
      <c r="C285" s="270"/>
      <c r="D285" s="270"/>
      <c r="E285" s="264"/>
      <c r="F285" s="264" t="s">
        <v>13</v>
      </c>
      <c r="G285" s="274" t="s">
        <v>1538</v>
      </c>
      <c r="H285" s="272"/>
      <c r="I285" s="272"/>
      <c r="J285" s="665"/>
      <c r="K285" s="699"/>
      <c r="L285" s="699"/>
      <c r="M285" s="942"/>
    </row>
    <row r="286" spans="2:13" s="3" customFormat="1" ht="37.5" customHeight="1">
      <c r="B286" s="262"/>
      <c r="C286" s="270"/>
      <c r="D286" s="270"/>
      <c r="E286" s="264"/>
      <c r="F286" s="264" t="s">
        <v>13</v>
      </c>
      <c r="G286" s="274" t="s">
        <v>1539</v>
      </c>
      <c r="H286" s="272"/>
      <c r="I286" s="272"/>
      <c r="J286" s="665"/>
      <c r="K286" s="699"/>
      <c r="L286" s="699"/>
      <c r="M286" s="942"/>
    </row>
    <row r="287" spans="2:13" s="3" customFormat="1" ht="18.75" customHeight="1">
      <c r="B287" s="262"/>
      <c r="C287" s="270"/>
      <c r="D287" s="270"/>
      <c r="E287" s="264"/>
      <c r="F287" s="264"/>
      <c r="G287" s="291"/>
      <c r="H287" s="272"/>
      <c r="I287" s="272"/>
      <c r="J287" s="685"/>
      <c r="K287" s="700"/>
      <c r="L287" s="700"/>
      <c r="M287" s="943"/>
    </row>
    <row r="288" spans="2:13" s="14" customFormat="1" ht="18.75" customHeight="1">
      <c r="B288" s="262"/>
      <c r="C288" s="270"/>
      <c r="D288" s="270"/>
      <c r="E288" s="45" t="s">
        <v>87</v>
      </c>
      <c r="F288" s="938" t="s">
        <v>159</v>
      </c>
      <c r="G288" s="938"/>
      <c r="H288" s="158"/>
      <c r="I288" s="159"/>
      <c r="J288" s="296"/>
      <c r="K288" s="297"/>
      <c r="L288" s="297"/>
      <c r="M288" s="298"/>
    </row>
    <row r="289" spans="2:13" s="14" customFormat="1" ht="18.75" customHeight="1">
      <c r="B289" s="262"/>
      <c r="C289" s="270"/>
      <c r="D289" s="270"/>
      <c r="E289" s="270"/>
      <c r="F289" s="171" t="s">
        <v>15</v>
      </c>
      <c r="G289" s="172" t="s">
        <v>160</v>
      </c>
      <c r="H289" s="170">
        <v>0.1</v>
      </c>
      <c r="I289" s="50"/>
      <c r="J289" s="685"/>
      <c r="K289" s="686" t="s">
        <v>906</v>
      </c>
      <c r="L289" s="686" t="s">
        <v>907</v>
      </c>
      <c r="M289" s="703" t="s">
        <v>910</v>
      </c>
    </row>
    <row r="290" spans="2:13" s="3" customFormat="1" ht="57" customHeight="1">
      <c r="B290" s="262"/>
      <c r="C290" s="270"/>
      <c r="D290" s="270"/>
      <c r="E290" s="264"/>
      <c r="F290" s="264" t="s">
        <v>13</v>
      </c>
      <c r="G290" s="275" t="s">
        <v>1845</v>
      </c>
      <c r="H290" s="272"/>
      <c r="I290" s="273"/>
      <c r="J290" s="944"/>
      <c r="K290" s="945"/>
      <c r="L290" s="945"/>
      <c r="M290" s="946"/>
    </row>
    <row r="291" spans="2:13" s="3" customFormat="1" ht="18.75" customHeight="1">
      <c r="B291" s="262"/>
      <c r="C291" s="270"/>
      <c r="D291" s="270"/>
      <c r="E291" s="264"/>
      <c r="F291" s="264" t="s">
        <v>13</v>
      </c>
      <c r="G291" s="275" t="s">
        <v>905</v>
      </c>
      <c r="H291" s="272"/>
      <c r="I291" s="273"/>
      <c r="J291" s="944"/>
      <c r="K291" s="945"/>
      <c r="L291" s="945"/>
      <c r="M291" s="946"/>
    </row>
    <row r="292" spans="2:13" s="3" customFormat="1" ht="18.75" customHeight="1">
      <c r="B292" s="262"/>
      <c r="C292" s="270"/>
      <c r="D292" s="270"/>
      <c r="E292" s="264"/>
      <c r="F292" s="264"/>
      <c r="G292" s="275"/>
      <c r="H292" s="272"/>
      <c r="I292" s="273"/>
      <c r="J292" s="944"/>
      <c r="K292" s="945"/>
      <c r="L292" s="945"/>
      <c r="M292" s="946"/>
    </row>
    <row r="293" spans="2:13" s="14" customFormat="1" ht="18.75" customHeight="1">
      <c r="B293" s="262"/>
      <c r="C293" s="270"/>
      <c r="D293" s="270"/>
      <c r="E293" s="264"/>
      <c r="F293" s="171" t="s">
        <v>17</v>
      </c>
      <c r="G293" s="174" t="s">
        <v>161</v>
      </c>
      <c r="H293" s="170">
        <v>0.25</v>
      </c>
      <c r="I293" s="50"/>
      <c r="J293" s="944"/>
      <c r="K293" s="947" t="s">
        <v>909</v>
      </c>
      <c r="L293" s="947" t="s">
        <v>908</v>
      </c>
      <c r="M293" s="946"/>
    </row>
    <row r="294" spans="2:13" s="3" customFormat="1" ht="57" customHeight="1">
      <c r="B294" s="262"/>
      <c r="C294" s="270"/>
      <c r="D294" s="270"/>
      <c r="E294" s="264"/>
      <c r="F294" s="264" t="s">
        <v>13</v>
      </c>
      <c r="G294" s="274" t="s">
        <v>1540</v>
      </c>
      <c r="H294" s="272"/>
      <c r="I294" s="273"/>
      <c r="J294" s="944"/>
      <c r="K294" s="947"/>
      <c r="L294" s="947"/>
      <c r="M294" s="946"/>
    </row>
    <row r="295" spans="2:13" s="3" customFormat="1" ht="37.5" customHeight="1">
      <c r="B295" s="262"/>
      <c r="C295" s="270"/>
      <c r="D295" s="270"/>
      <c r="E295" s="264"/>
      <c r="F295" s="264" t="s">
        <v>13</v>
      </c>
      <c r="G295" s="274" t="s">
        <v>1541</v>
      </c>
      <c r="H295" s="272"/>
      <c r="I295" s="273"/>
      <c r="J295" s="944"/>
      <c r="K295" s="947"/>
      <c r="L295" s="947"/>
      <c r="M295" s="946"/>
    </row>
    <row r="296" spans="2:13" s="3" customFormat="1" ht="18.75" customHeight="1">
      <c r="B296" s="262"/>
      <c r="C296" s="270"/>
      <c r="D296" s="270"/>
      <c r="E296" s="264"/>
      <c r="F296" s="264"/>
      <c r="G296" s="274"/>
      <c r="H296" s="272"/>
      <c r="I296" s="272"/>
      <c r="J296" s="944"/>
      <c r="K296" s="947"/>
      <c r="L296" s="947"/>
      <c r="M296" s="946"/>
    </row>
    <row r="297" spans="2:13" s="14" customFormat="1" ht="18.75" customHeight="1">
      <c r="B297" s="209"/>
      <c r="C297" s="299" t="s">
        <v>162</v>
      </c>
      <c r="D297" s="931" t="s">
        <v>163</v>
      </c>
      <c r="E297" s="931"/>
      <c r="F297" s="931"/>
      <c r="G297" s="931"/>
      <c r="H297" s="300">
        <f>H298+H326+H350+H369+H378+H402+H412</f>
        <v>6.45</v>
      </c>
      <c r="I297" s="122">
        <f>I298+I326+I350+I369+I378+I402+I412</f>
        <v>0</v>
      </c>
      <c r="J297" s="296"/>
      <c r="K297" s="297"/>
      <c r="L297" s="297"/>
      <c r="M297" s="298"/>
    </row>
    <row r="298" spans="2:13" s="14" customFormat="1" ht="18.75" customHeight="1">
      <c r="B298" s="451"/>
      <c r="C298" s="188"/>
      <c r="D298" s="149" t="s">
        <v>164</v>
      </c>
      <c r="E298" s="930" t="s">
        <v>1985</v>
      </c>
      <c r="F298" s="930"/>
      <c r="G298" s="930"/>
      <c r="H298" s="147">
        <f>SUM(H299:H325)</f>
        <v>1.45</v>
      </c>
      <c r="I298" s="150">
        <f>SUM(I299:I325)/(H298-SUMIF(I299:I325,"TB",H299:H325))*H298</f>
        <v>0</v>
      </c>
      <c r="J298" s="301"/>
      <c r="K298" s="302"/>
      <c r="L298" s="302"/>
      <c r="M298" s="303"/>
    </row>
    <row r="299" spans="2:13" s="14" customFormat="1" ht="18.75" customHeight="1">
      <c r="B299" s="451"/>
      <c r="C299" s="188"/>
      <c r="D299" s="188"/>
      <c r="E299" s="155" t="s">
        <v>12</v>
      </c>
      <c r="F299" s="915" t="s">
        <v>1542</v>
      </c>
      <c r="G299" s="915"/>
      <c r="H299" s="156">
        <v>0.25</v>
      </c>
      <c r="I299" s="51"/>
      <c r="J299" s="643"/>
      <c r="K299" s="634" t="s">
        <v>914</v>
      </c>
      <c r="L299" s="634" t="s">
        <v>913</v>
      </c>
      <c r="M299" s="932" t="s">
        <v>915</v>
      </c>
    </row>
    <row r="300" spans="2:13" s="3" customFormat="1" ht="37.5" customHeight="1">
      <c r="B300" s="451"/>
      <c r="C300" s="188"/>
      <c r="D300" s="188"/>
      <c r="E300" s="188"/>
      <c r="F300" s="188" t="s">
        <v>13</v>
      </c>
      <c r="G300" s="205" t="s">
        <v>912</v>
      </c>
      <c r="H300" s="231"/>
      <c r="I300" s="232"/>
      <c r="J300" s="640"/>
      <c r="K300" s="634"/>
      <c r="L300" s="634"/>
      <c r="M300" s="933"/>
    </row>
    <row r="301" spans="2:13" s="3" customFormat="1" ht="18.75" customHeight="1">
      <c r="B301" s="209"/>
      <c r="C301" s="188"/>
      <c r="D301" s="188"/>
      <c r="E301" s="188"/>
      <c r="F301" s="188" t="s">
        <v>13</v>
      </c>
      <c r="G301" s="205" t="s">
        <v>911</v>
      </c>
      <c r="H301" s="231"/>
      <c r="I301" s="232"/>
      <c r="J301" s="640"/>
      <c r="K301" s="634"/>
      <c r="L301" s="634"/>
      <c r="M301" s="933"/>
    </row>
    <row r="302" spans="2:13" s="3" customFormat="1" ht="18.75" customHeight="1">
      <c r="B302" s="209"/>
      <c r="C302" s="188"/>
      <c r="D302" s="188"/>
      <c r="E302" s="188"/>
      <c r="F302" s="188"/>
      <c r="G302" s="199"/>
      <c r="H302" s="231"/>
      <c r="I302" s="232"/>
      <c r="J302" s="640"/>
      <c r="K302" s="635"/>
      <c r="L302" s="635"/>
      <c r="M302" s="934"/>
    </row>
    <row r="303" spans="2:13" s="14" customFormat="1" ht="37.5" customHeight="1">
      <c r="B303" s="209"/>
      <c r="C303" s="188"/>
      <c r="D303" s="188"/>
      <c r="E303" s="155" t="s">
        <v>14</v>
      </c>
      <c r="F303" s="915" t="s">
        <v>165</v>
      </c>
      <c r="G303" s="915"/>
      <c r="H303" s="156">
        <v>0.25</v>
      </c>
      <c r="I303" s="30"/>
      <c r="J303" s="649"/>
      <c r="K303" s="698" t="s">
        <v>918</v>
      </c>
      <c r="L303" s="698" t="s">
        <v>917</v>
      </c>
      <c r="M303" s="701" t="s">
        <v>166</v>
      </c>
    </row>
    <row r="304" spans="2:13" s="3" customFormat="1" ht="57" customHeight="1">
      <c r="B304" s="209"/>
      <c r="C304" s="188"/>
      <c r="D304" s="188"/>
      <c r="E304" s="188"/>
      <c r="F304" s="188" t="s">
        <v>13</v>
      </c>
      <c r="G304" s="199" t="s">
        <v>167</v>
      </c>
      <c r="H304" s="231"/>
      <c r="I304" s="232"/>
      <c r="J304" s="665"/>
      <c r="K304" s="699"/>
      <c r="L304" s="699"/>
      <c r="M304" s="702"/>
    </row>
    <row r="305" spans="2:13" s="3" customFormat="1" ht="37.5" customHeight="1">
      <c r="B305" s="209"/>
      <c r="C305" s="188"/>
      <c r="D305" s="188"/>
      <c r="E305" s="188"/>
      <c r="F305" s="188" t="s">
        <v>13</v>
      </c>
      <c r="G305" s="199" t="s">
        <v>168</v>
      </c>
      <c r="H305" s="231"/>
      <c r="I305" s="232"/>
      <c r="J305" s="665"/>
      <c r="K305" s="699"/>
      <c r="L305" s="699"/>
      <c r="M305" s="702"/>
    </row>
    <row r="306" spans="2:13" s="3" customFormat="1" ht="37.5" customHeight="1">
      <c r="B306" s="209"/>
      <c r="C306" s="188"/>
      <c r="D306" s="188"/>
      <c r="E306" s="188"/>
      <c r="F306" s="188" t="s">
        <v>13</v>
      </c>
      <c r="G306" s="199" t="s">
        <v>916</v>
      </c>
      <c r="H306" s="231"/>
      <c r="I306" s="232"/>
      <c r="J306" s="665"/>
      <c r="K306" s="699"/>
      <c r="L306" s="699"/>
      <c r="M306" s="702"/>
    </row>
    <row r="307" spans="2:13" s="3" customFormat="1" ht="18.75" customHeight="1">
      <c r="B307" s="209"/>
      <c r="C307" s="188"/>
      <c r="D307" s="188"/>
      <c r="E307" s="188"/>
      <c r="F307" s="188"/>
      <c r="G307" s="199"/>
      <c r="H307" s="231"/>
      <c r="I307" s="232"/>
      <c r="J307" s="685"/>
      <c r="K307" s="700"/>
      <c r="L307" s="700"/>
      <c r="M307" s="703"/>
    </row>
    <row r="308" spans="2:13" s="14" customFormat="1" ht="18.75" customHeight="1">
      <c r="B308" s="209"/>
      <c r="C308" s="188"/>
      <c r="D308" s="210"/>
      <c r="E308" s="155" t="s">
        <v>19</v>
      </c>
      <c r="F308" s="915" t="s">
        <v>169</v>
      </c>
      <c r="G308" s="915"/>
      <c r="H308" s="156">
        <v>0.25</v>
      </c>
      <c r="I308" s="51"/>
      <c r="J308" s="649"/>
      <c r="K308" s="698" t="s">
        <v>921</v>
      </c>
      <c r="L308" s="698" t="s">
        <v>920</v>
      </c>
      <c r="M308" s="935" t="s">
        <v>922</v>
      </c>
    </row>
    <row r="309" spans="2:13" s="3" customFormat="1" ht="18.75" customHeight="1">
      <c r="B309" s="209"/>
      <c r="C309" s="188"/>
      <c r="D309" s="188"/>
      <c r="E309" s="188"/>
      <c r="F309" s="188" t="s">
        <v>13</v>
      </c>
      <c r="G309" s="199" t="s">
        <v>170</v>
      </c>
      <c r="H309" s="231"/>
      <c r="I309" s="232"/>
      <c r="J309" s="665"/>
      <c r="K309" s="699"/>
      <c r="L309" s="699"/>
      <c r="M309" s="936"/>
    </row>
    <row r="310" spans="2:13" s="3" customFormat="1" ht="18.75" customHeight="1">
      <c r="B310" s="209"/>
      <c r="C310" s="188"/>
      <c r="D310" s="188"/>
      <c r="E310" s="188"/>
      <c r="F310" s="188" t="s">
        <v>13</v>
      </c>
      <c r="G310" s="199" t="s">
        <v>919</v>
      </c>
      <c r="H310" s="231"/>
      <c r="I310" s="232"/>
      <c r="J310" s="665"/>
      <c r="K310" s="699"/>
      <c r="L310" s="699"/>
      <c r="M310" s="936"/>
    </row>
    <row r="311" spans="2:13" s="3" customFormat="1" ht="18.75" customHeight="1">
      <c r="B311" s="209"/>
      <c r="C311" s="188"/>
      <c r="D311" s="188"/>
      <c r="E311" s="188"/>
      <c r="F311" s="188"/>
      <c r="G311" s="199"/>
      <c r="H311" s="231"/>
      <c r="I311" s="232"/>
      <c r="J311" s="685"/>
      <c r="K311" s="700"/>
      <c r="L311" s="700"/>
      <c r="M311" s="937"/>
    </row>
    <row r="312" spans="2:13" s="14" customFormat="1" ht="18.75" customHeight="1">
      <c r="B312" s="209"/>
      <c r="C312" s="188"/>
      <c r="D312" s="188"/>
      <c r="E312" s="155" t="s">
        <v>82</v>
      </c>
      <c r="F312" s="915" t="s">
        <v>171</v>
      </c>
      <c r="G312" s="915"/>
      <c r="H312" s="156">
        <v>0.25</v>
      </c>
      <c r="I312" s="51"/>
      <c r="J312" s="641"/>
      <c r="K312" s="920" t="s">
        <v>926</v>
      </c>
      <c r="L312" s="923" t="s">
        <v>925</v>
      </c>
      <c r="M312" s="912" t="s">
        <v>924</v>
      </c>
    </row>
    <row r="313" spans="2:13" s="3" customFormat="1" ht="18.75" customHeight="1">
      <c r="B313" s="209"/>
      <c r="C313" s="188"/>
      <c r="D313" s="188"/>
      <c r="E313" s="188"/>
      <c r="F313" s="188" t="s">
        <v>13</v>
      </c>
      <c r="G313" s="205" t="s">
        <v>172</v>
      </c>
      <c r="H313" s="231"/>
      <c r="I313" s="232"/>
      <c r="J313" s="641"/>
      <c r="K313" s="921"/>
      <c r="L313" s="924"/>
      <c r="M313" s="913"/>
    </row>
    <row r="314" spans="2:13" s="3" customFormat="1" ht="18.75" customHeight="1">
      <c r="B314" s="209"/>
      <c r="C314" s="188"/>
      <c r="D314" s="188"/>
      <c r="E314" s="188"/>
      <c r="F314" s="188" t="s">
        <v>13</v>
      </c>
      <c r="G314" s="205" t="s">
        <v>923</v>
      </c>
      <c r="H314" s="231"/>
      <c r="I314" s="232"/>
      <c r="J314" s="641"/>
      <c r="K314" s="921"/>
      <c r="L314" s="924"/>
      <c r="M314" s="913"/>
    </row>
    <row r="315" spans="2:13" s="3" customFormat="1" ht="18.75" customHeight="1">
      <c r="B315" s="262"/>
      <c r="C315" s="270"/>
      <c r="D315" s="270"/>
      <c r="E315" s="264"/>
      <c r="F315" s="264"/>
      <c r="G315" s="275"/>
      <c r="H315" s="272"/>
      <c r="I315" s="273"/>
      <c r="J315" s="640"/>
      <c r="K315" s="922"/>
      <c r="L315" s="925"/>
      <c r="M315" s="926"/>
    </row>
    <row r="316" spans="2:13" s="14" customFormat="1" ht="37.5" customHeight="1">
      <c r="B316" s="209"/>
      <c r="C316" s="188"/>
      <c r="D316" s="188"/>
      <c r="E316" s="155" t="s">
        <v>85</v>
      </c>
      <c r="F316" s="915" t="s">
        <v>1543</v>
      </c>
      <c r="G316" s="915"/>
      <c r="H316" s="156">
        <v>0.25</v>
      </c>
      <c r="I316" s="30"/>
      <c r="J316" s="649"/>
      <c r="K316" s="698" t="s">
        <v>929</v>
      </c>
      <c r="L316" s="698" t="s">
        <v>928</v>
      </c>
      <c r="M316" s="927" t="s">
        <v>930</v>
      </c>
    </row>
    <row r="317" spans="2:13" s="3" customFormat="1" ht="18.75" customHeight="1">
      <c r="B317" s="209"/>
      <c r="C317" s="188"/>
      <c r="D317" s="188"/>
      <c r="E317" s="188"/>
      <c r="F317" s="188" t="s">
        <v>13</v>
      </c>
      <c r="G317" s="205" t="s">
        <v>173</v>
      </c>
      <c r="H317" s="231"/>
      <c r="I317" s="232"/>
      <c r="J317" s="665"/>
      <c r="K317" s="699"/>
      <c r="L317" s="699"/>
      <c r="M317" s="888"/>
    </row>
    <row r="318" spans="2:13" s="3" customFormat="1" ht="18.75" customHeight="1">
      <c r="B318" s="209"/>
      <c r="C318" s="188"/>
      <c r="D318" s="188"/>
      <c r="E318" s="188"/>
      <c r="F318" s="188" t="s">
        <v>13</v>
      </c>
      <c r="G318" s="205" t="s">
        <v>174</v>
      </c>
      <c r="H318" s="231"/>
      <c r="I318" s="232"/>
      <c r="J318" s="665"/>
      <c r="K318" s="699"/>
      <c r="L318" s="699"/>
      <c r="M318" s="888"/>
    </row>
    <row r="319" spans="2:13" s="3" customFormat="1" ht="18.75" customHeight="1">
      <c r="B319" s="209"/>
      <c r="C319" s="188"/>
      <c r="D319" s="188"/>
      <c r="E319" s="188"/>
      <c r="F319" s="188" t="s">
        <v>13</v>
      </c>
      <c r="G319" s="205" t="s">
        <v>927</v>
      </c>
      <c r="H319" s="231"/>
      <c r="I319" s="232"/>
      <c r="J319" s="665"/>
      <c r="K319" s="699"/>
      <c r="L319" s="699"/>
      <c r="M319" s="888"/>
    </row>
    <row r="320" spans="2:13" s="3" customFormat="1" ht="18.75" customHeight="1" thickBot="1">
      <c r="B320" s="209"/>
      <c r="C320" s="188"/>
      <c r="D320" s="188"/>
      <c r="E320" s="188"/>
      <c r="F320" s="188"/>
      <c r="G320" s="259"/>
      <c r="H320" s="231"/>
      <c r="I320" s="232"/>
      <c r="J320" s="665"/>
      <c r="K320" s="699"/>
      <c r="L320" s="699"/>
      <c r="M320" s="888"/>
    </row>
    <row r="321" spans="2:13" s="14" customFormat="1" ht="18.75" customHeight="1">
      <c r="B321" s="537"/>
      <c r="C321" s="538"/>
      <c r="D321" s="552"/>
      <c r="E321" s="553" t="s">
        <v>87</v>
      </c>
      <c r="F321" s="928" t="s">
        <v>176</v>
      </c>
      <c r="G321" s="928"/>
      <c r="H321" s="554">
        <v>0.2</v>
      </c>
      <c r="I321" s="548"/>
      <c r="J321" s="645"/>
      <c r="K321" s="646" t="s">
        <v>178</v>
      </c>
      <c r="L321" s="646" t="s">
        <v>179</v>
      </c>
      <c r="M321" s="929" t="s">
        <v>177</v>
      </c>
    </row>
    <row r="322" spans="2:13" s="3" customFormat="1" ht="37.5" customHeight="1">
      <c r="B322" s="209"/>
      <c r="C322" s="188"/>
      <c r="D322" s="188"/>
      <c r="E322" s="188"/>
      <c r="F322" s="188" t="s">
        <v>13</v>
      </c>
      <c r="G322" s="199" t="s">
        <v>1783</v>
      </c>
      <c r="H322" s="231"/>
      <c r="I322" s="232"/>
      <c r="J322" s="640"/>
      <c r="K322" s="634"/>
      <c r="L322" s="634"/>
      <c r="M322" s="844"/>
    </row>
    <row r="323" spans="2:13" s="3" customFormat="1" ht="37.5" customHeight="1">
      <c r="B323" s="209"/>
      <c r="C323" s="188"/>
      <c r="D323" s="188"/>
      <c r="E323" s="188"/>
      <c r="F323" s="188" t="s">
        <v>13</v>
      </c>
      <c r="G323" s="199" t="s">
        <v>1544</v>
      </c>
      <c r="H323" s="231"/>
      <c r="I323" s="232"/>
      <c r="J323" s="640"/>
      <c r="K323" s="634"/>
      <c r="L323" s="634"/>
      <c r="M323" s="844"/>
    </row>
    <row r="324" spans="2:13" s="3" customFormat="1" ht="37.5" customHeight="1">
      <c r="B324" s="209"/>
      <c r="C324" s="188"/>
      <c r="D324" s="188"/>
      <c r="E324" s="188"/>
      <c r="F324" s="188" t="s">
        <v>13</v>
      </c>
      <c r="G324" s="199" t="s">
        <v>931</v>
      </c>
      <c r="H324" s="231"/>
      <c r="I324" s="232"/>
      <c r="J324" s="640"/>
      <c r="K324" s="634"/>
      <c r="L324" s="634"/>
      <c r="M324" s="844"/>
    </row>
    <row r="325" spans="2:13" s="3" customFormat="1" ht="18.75" customHeight="1">
      <c r="B325" s="209"/>
      <c r="C325" s="188"/>
      <c r="D325" s="188"/>
      <c r="E325" s="188"/>
      <c r="F325" s="188"/>
      <c r="G325" s="199"/>
      <c r="H325" s="231"/>
      <c r="I325" s="232"/>
      <c r="J325" s="640"/>
      <c r="K325" s="635"/>
      <c r="L325" s="635"/>
      <c r="M325" s="845"/>
    </row>
    <row r="326" spans="2:13" s="14" customFormat="1" ht="18.75" customHeight="1">
      <c r="B326" s="451"/>
      <c r="C326" s="210"/>
      <c r="D326" s="149" t="s">
        <v>180</v>
      </c>
      <c r="E326" s="930" t="s">
        <v>1986</v>
      </c>
      <c r="F326" s="930"/>
      <c r="G326" s="930"/>
      <c r="H326" s="147">
        <f>SUM(H327:H349)</f>
        <v>1.25</v>
      </c>
      <c r="I326" s="148">
        <f>SUM(I327:I349)/(H326-SUMIF(I327:I349,"TB",H327:H349))*H326</f>
        <v>0</v>
      </c>
      <c r="J326" s="245"/>
      <c r="K326" s="246"/>
      <c r="L326" s="246"/>
      <c r="M326" s="247"/>
    </row>
    <row r="327" spans="2:13" s="14" customFormat="1" ht="21" customHeight="1">
      <c r="B327" s="451"/>
      <c r="C327" s="188"/>
      <c r="D327" s="188"/>
      <c r="E327" s="155" t="s">
        <v>12</v>
      </c>
      <c r="F327" s="915" t="s">
        <v>181</v>
      </c>
      <c r="G327" s="915"/>
      <c r="H327" s="156">
        <v>0.25</v>
      </c>
      <c r="I327" s="51"/>
      <c r="J327" s="643"/>
      <c r="K327" s="634" t="s">
        <v>184</v>
      </c>
      <c r="L327" s="634" t="s">
        <v>185</v>
      </c>
      <c r="M327" s="684" t="s">
        <v>182</v>
      </c>
    </row>
    <row r="328" spans="2:13" s="3" customFormat="1" ht="19.5" customHeight="1">
      <c r="B328" s="451"/>
      <c r="C328" s="188"/>
      <c r="D328" s="188"/>
      <c r="E328" s="188"/>
      <c r="F328" s="188" t="s">
        <v>13</v>
      </c>
      <c r="G328" s="205" t="s">
        <v>183</v>
      </c>
      <c r="H328" s="231"/>
      <c r="I328" s="232"/>
      <c r="J328" s="640"/>
      <c r="K328" s="634"/>
      <c r="L328" s="634"/>
      <c r="M328" s="844"/>
    </row>
    <row r="329" spans="2:13" s="3" customFormat="1" ht="21" customHeight="1">
      <c r="B329" s="209"/>
      <c r="C329" s="188"/>
      <c r="D329" s="188"/>
      <c r="E329" s="188"/>
      <c r="F329" s="188" t="s">
        <v>13</v>
      </c>
      <c r="G329" s="205" t="s">
        <v>932</v>
      </c>
      <c r="H329" s="231"/>
      <c r="I329" s="232"/>
      <c r="J329" s="640"/>
      <c r="K329" s="634"/>
      <c r="L329" s="634"/>
      <c r="M329" s="844"/>
    </row>
    <row r="330" spans="2:13" s="3" customFormat="1" ht="18" customHeight="1">
      <c r="B330" s="209"/>
      <c r="C330" s="188"/>
      <c r="D330" s="188"/>
      <c r="E330" s="188"/>
      <c r="F330" s="188"/>
      <c r="G330" s="199"/>
      <c r="H330" s="231"/>
      <c r="I330" s="232"/>
      <c r="J330" s="640"/>
      <c r="K330" s="635"/>
      <c r="L330" s="635"/>
      <c r="M330" s="845"/>
    </row>
    <row r="331" spans="2:13" s="14" customFormat="1" ht="18.75" customHeight="1">
      <c r="B331" s="209"/>
      <c r="C331" s="188"/>
      <c r="D331" s="188"/>
      <c r="E331" s="155" t="s">
        <v>14</v>
      </c>
      <c r="F331" s="915" t="s">
        <v>186</v>
      </c>
      <c r="G331" s="915"/>
      <c r="H331" s="156">
        <v>0.25</v>
      </c>
      <c r="I331" s="30"/>
      <c r="J331" s="649"/>
      <c r="K331" s="651" t="s">
        <v>188</v>
      </c>
      <c r="L331" s="651" t="s">
        <v>189</v>
      </c>
      <c r="M331" s="653" t="s">
        <v>182</v>
      </c>
    </row>
    <row r="332" spans="2:13" s="3" customFormat="1" ht="37.5" customHeight="1">
      <c r="B332" s="209"/>
      <c r="C332" s="188"/>
      <c r="D332" s="188"/>
      <c r="E332" s="188"/>
      <c r="F332" s="188" t="s">
        <v>13</v>
      </c>
      <c r="G332" s="199" t="s">
        <v>187</v>
      </c>
      <c r="H332" s="231"/>
      <c r="I332" s="232"/>
      <c r="J332" s="665"/>
      <c r="K332" s="660"/>
      <c r="L332" s="660"/>
      <c r="M332" s="669"/>
    </row>
    <row r="333" spans="2:13" s="3" customFormat="1" ht="37.5" customHeight="1">
      <c r="B333" s="209"/>
      <c r="C333" s="188"/>
      <c r="D333" s="188"/>
      <c r="E333" s="188"/>
      <c r="F333" s="188" t="s">
        <v>13</v>
      </c>
      <c r="G333" s="199" t="s">
        <v>190</v>
      </c>
      <c r="H333" s="231"/>
      <c r="I333" s="232"/>
      <c r="J333" s="665"/>
      <c r="K333" s="660"/>
      <c r="L333" s="660"/>
      <c r="M333" s="669"/>
    </row>
    <row r="334" spans="2:13" s="3" customFormat="1" ht="18.75" customHeight="1">
      <c r="B334" s="209"/>
      <c r="C334" s="188"/>
      <c r="D334" s="188"/>
      <c r="E334" s="188"/>
      <c r="F334" s="188" t="s">
        <v>13</v>
      </c>
      <c r="G334" s="199" t="s">
        <v>933</v>
      </c>
      <c r="H334" s="231"/>
      <c r="I334" s="232"/>
      <c r="J334" s="665"/>
      <c r="K334" s="660"/>
      <c r="L334" s="660"/>
      <c r="M334" s="669"/>
    </row>
    <row r="335" spans="2:13" s="3" customFormat="1" ht="18.75" customHeight="1">
      <c r="B335" s="209"/>
      <c r="C335" s="188"/>
      <c r="D335" s="188"/>
      <c r="E335" s="188"/>
      <c r="F335" s="188"/>
      <c r="G335" s="199"/>
      <c r="H335" s="231"/>
      <c r="I335" s="232"/>
      <c r="J335" s="685"/>
      <c r="K335" s="686"/>
      <c r="L335" s="686"/>
      <c r="M335" s="687"/>
    </row>
    <row r="336" spans="2:13" s="14" customFormat="1" ht="18.75" customHeight="1">
      <c r="B336" s="209"/>
      <c r="C336" s="188"/>
      <c r="D336" s="188"/>
      <c r="E336" s="155" t="s">
        <v>19</v>
      </c>
      <c r="F336" s="916" t="s">
        <v>191</v>
      </c>
      <c r="G336" s="916"/>
      <c r="H336" s="156">
        <v>0.25</v>
      </c>
      <c r="I336" s="30"/>
      <c r="J336" s="649"/>
      <c r="K336" s="891" t="s">
        <v>935</v>
      </c>
      <c r="L336" s="698" t="s">
        <v>192</v>
      </c>
      <c r="M336" s="701" t="s">
        <v>182</v>
      </c>
    </row>
    <row r="337" spans="2:13" s="3" customFormat="1" ht="18.75" customHeight="1">
      <c r="B337" s="209"/>
      <c r="C337" s="188"/>
      <c r="D337" s="188"/>
      <c r="E337" s="188"/>
      <c r="F337" s="188" t="s">
        <v>13</v>
      </c>
      <c r="G337" s="199" t="s">
        <v>763</v>
      </c>
      <c r="H337" s="231"/>
      <c r="I337" s="232"/>
      <c r="J337" s="665"/>
      <c r="K337" s="802"/>
      <c r="L337" s="699"/>
      <c r="M337" s="702"/>
    </row>
    <row r="338" spans="2:13" s="3" customFormat="1" ht="18.75" customHeight="1">
      <c r="B338" s="209"/>
      <c r="C338" s="188"/>
      <c r="D338" s="188"/>
      <c r="E338" s="188"/>
      <c r="F338" s="188" t="s">
        <v>13</v>
      </c>
      <c r="G338" s="199" t="s">
        <v>193</v>
      </c>
      <c r="H338" s="231"/>
      <c r="I338" s="232"/>
      <c r="J338" s="665"/>
      <c r="K338" s="802"/>
      <c r="L338" s="699"/>
      <c r="M338" s="702"/>
    </row>
    <row r="339" spans="2:13" s="3" customFormat="1" ht="18.75" customHeight="1">
      <c r="B339" s="209"/>
      <c r="C339" s="188"/>
      <c r="D339" s="188"/>
      <c r="E339" s="188"/>
      <c r="F339" s="188" t="s">
        <v>13</v>
      </c>
      <c r="G339" s="199" t="s">
        <v>934</v>
      </c>
      <c r="H339" s="231"/>
      <c r="I339" s="232"/>
      <c r="J339" s="665"/>
      <c r="K339" s="802"/>
      <c r="L339" s="699"/>
      <c r="M339" s="702"/>
    </row>
    <row r="340" spans="2:13" s="3" customFormat="1" ht="18.75" customHeight="1">
      <c r="B340" s="209"/>
      <c r="C340" s="188"/>
      <c r="D340" s="188"/>
      <c r="E340" s="188"/>
      <c r="F340" s="188"/>
      <c r="G340" s="199"/>
      <c r="H340" s="231"/>
      <c r="I340" s="232"/>
      <c r="J340" s="685"/>
      <c r="K340" s="892"/>
      <c r="L340" s="700"/>
      <c r="M340" s="703"/>
    </row>
    <row r="341" spans="2:13" s="14" customFormat="1" ht="18.75" customHeight="1">
      <c r="B341" s="209"/>
      <c r="C341" s="188"/>
      <c r="D341" s="210"/>
      <c r="E341" s="155" t="s">
        <v>82</v>
      </c>
      <c r="F341" s="915" t="s">
        <v>194</v>
      </c>
      <c r="G341" s="915"/>
      <c r="H341" s="156">
        <v>0.25</v>
      </c>
      <c r="I341" s="30"/>
      <c r="J341" s="649"/>
      <c r="K341" s="698" t="s">
        <v>938</v>
      </c>
      <c r="L341" s="698" t="s">
        <v>939</v>
      </c>
      <c r="M341" s="701" t="s">
        <v>182</v>
      </c>
    </row>
    <row r="342" spans="2:13" s="3" customFormat="1" ht="37.5" customHeight="1">
      <c r="B342" s="209"/>
      <c r="C342" s="188"/>
      <c r="D342" s="188"/>
      <c r="E342" s="188"/>
      <c r="F342" s="188" t="s">
        <v>13</v>
      </c>
      <c r="G342" s="199" t="s">
        <v>195</v>
      </c>
      <c r="H342" s="231"/>
      <c r="I342" s="232"/>
      <c r="J342" s="665"/>
      <c r="K342" s="699"/>
      <c r="L342" s="699"/>
      <c r="M342" s="702"/>
    </row>
    <row r="343" spans="2:13" s="3" customFormat="1" ht="18.75" customHeight="1">
      <c r="B343" s="209"/>
      <c r="C343" s="188"/>
      <c r="D343" s="188"/>
      <c r="E343" s="188"/>
      <c r="F343" s="188" t="s">
        <v>13</v>
      </c>
      <c r="G343" s="199" t="s">
        <v>936</v>
      </c>
      <c r="H343" s="231"/>
      <c r="I343" s="232"/>
      <c r="J343" s="665"/>
      <c r="K343" s="699"/>
      <c r="L343" s="699"/>
      <c r="M343" s="702"/>
    </row>
    <row r="344" spans="2:13" s="3" customFormat="1" ht="18.75" customHeight="1">
      <c r="B344" s="209"/>
      <c r="C344" s="188"/>
      <c r="D344" s="188"/>
      <c r="E344" s="188"/>
      <c r="F344" s="188" t="s">
        <v>13</v>
      </c>
      <c r="G344" s="199" t="s">
        <v>937</v>
      </c>
      <c r="H344" s="231"/>
      <c r="I344" s="232"/>
      <c r="J344" s="665"/>
      <c r="K344" s="699"/>
      <c r="L344" s="699"/>
      <c r="M344" s="702"/>
    </row>
    <row r="345" spans="2:13" s="3" customFormat="1" ht="18.75" customHeight="1">
      <c r="B345" s="209"/>
      <c r="C345" s="188"/>
      <c r="D345" s="188"/>
      <c r="E345" s="188"/>
      <c r="F345" s="188"/>
      <c r="G345" s="199"/>
      <c r="H345" s="231"/>
      <c r="I345" s="232"/>
      <c r="J345" s="685"/>
      <c r="K345" s="700"/>
      <c r="L345" s="700"/>
      <c r="M345" s="703"/>
    </row>
    <row r="346" spans="2:13" s="14" customFormat="1" ht="18.75" customHeight="1">
      <c r="B346" s="209"/>
      <c r="C346" s="188"/>
      <c r="D346" s="188"/>
      <c r="E346" s="155" t="s">
        <v>85</v>
      </c>
      <c r="F346" s="915" t="s">
        <v>196</v>
      </c>
      <c r="G346" s="915"/>
      <c r="H346" s="156">
        <v>0.25</v>
      </c>
      <c r="I346" s="51"/>
      <c r="J346" s="649"/>
      <c r="K346" s="698" t="s">
        <v>941</v>
      </c>
      <c r="L346" s="917" t="s">
        <v>942</v>
      </c>
      <c r="M346" s="701"/>
    </row>
    <row r="347" spans="2:13" s="3" customFormat="1" ht="18.75" customHeight="1">
      <c r="B347" s="209"/>
      <c r="C347" s="188"/>
      <c r="D347" s="188"/>
      <c r="E347" s="188"/>
      <c r="F347" s="188" t="s">
        <v>13</v>
      </c>
      <c r="G347" s="186" t="s">
        <v>197</v>
      </c>
      <c r="H347" s="231"/>
      <c r="I347" s="232"/>
      <c r="J347" s="665"/>
      <c r="K347" s="699"/>
      <c r="L347" s="918"/>
      <c r="M347" s="702"/>
    </row>
    <row r="348" spans="2:13" s="3" customFormat="1" ht="18.75" customHeight="1">
      <c r="B348" s="209"/>
      <c r="C348" s="188"/>
      <c r="D348" s="188"/>
      <c r="E348" s="188"/>
      <c r="F348" s="188" t="s">
        <v>13</v>
      </c>
      <c r="G348" s="186" t="s">
        <v>940</v>
      </c>
      <c r="H348" s="231"/>
      <c r="I348" s="232"/>
      <c r="J348" s="665"/>
      <c r="K348" s="699"/>
      <c r="L348" s="918"/>
      <c r="M348" s="702"/>
    </row>
    <row r="349" spans="2:13" s="3" customFormat="1" ht="18.75" customHeight="1">
      <c r="B349" s="209"/>
      <c r="C349" s="188"/>
      <c r="D349" s="188"/>
      <c r="E349" s="188"/>
      <c r="F349" s="188"/>
      <c r="G349" s="199"/>
      <c r="H349" s="231"/>
      <c r="I349" s="232"/>
      <c r="J349" s="685"/>
      <c r="K349" s="700"/>
      <c r="L349" s="919"/>
      <c r="M349" s="703"/>
    </row>
    <row r="350" spans="2:13" s="14" customFormat="1" ht="18.75" customHeight="1">
      <c r="B350" s="450"/>
      <c r="C350" s="208"/>
      <c r="D350" s="146" t="s">
        <v>198</v>
      </c>
      <c r="E350" s="897" t="s">
        <v>1987</v>
      </c>
      <c r="F350" s="897"/>
      <c r="G350" s="897"/>
      <c r="H350" s="147">
        <f>SUM(H351:H368)</f>
        <v>1</v>
      </c>
      <c r="I350" s="148">
        <f>SUM(I351:I368)/(H350-SUMIF(I351:I368,"TB",H351:H368))*H350</f>
        <v>0</v>
      </c>
      <c r="J350" s="245"/>
      <c r="K350" s="246"/>
      <c r="L350" s="246"/>
      <c r="M350" s="247"/>
    </row>
    <row r="351" spans="2:13" s="14" customFormat="1" ht="18.75" customHeight="1">
      <c r="B351" s="450"/>
      <c r="C351" s="208"/>
      <c r="D351" s="188"/>
      <c r="E351" s="157" t="s">
        <v>12</v>
      </c>
      <c r="F351" s="890" t="s">
        <v>1545</v>
      </c>
      <c r="G351" s="890"/>
      <c r="H351" s="156">
        <v>0.25</v>
      </c>
      <c r="I351" s="51"/>
      <c r="J351" s="665"/>
      <c r="K351" s="699" t="s">
        <v>945</v>
      </c>
      <c r="L351" s="699" t="s">
        <v>944</v>
      </c>
      <c r="M351" s="702" t="s">
        <v>199</v>
      </c>
    </row>
    <row r="352" spans="2:13" s="3" customFormat="1" ht="18.75" customHeight="1">
      <c r="B352" s="450"/>
      <c r="C352" s="208"/>
      <c r="D352" s="208"/>
      <c r="E352" s="188"/>
      <c r="F352" s="208" t="s">
        <v>13</v>
      </c>
      <c r="G352" s="249" t="s">
        <v>200</v>
      </c>
      <c r="H352" s="231"/>
      <c r="I352" s="232"/>
      <c r="J352" s="665"/>
      <c r="K352" s="699"/>
      <c r="L352" s="699"/>
      <c r="M352" s="702"/>
    </row>
    <row r="353" spans="2:13" s="3" customFormat="1" ht="18.75" customHeight="1">
      <c r="B353" s="207"/>
      <c r="C353" s="208"/>
      <c r="D353" s="208"/>
      <c r="E353" s="188"/>
      <c r="F353" s="208" t="s">
        <v>13</v>
      </c>
      <c r="G353" s="249" t="s">
        <v>943</v>
      </c>
      <c r="H353" s="231"/>
      <c r="I353" s="232"/>
      <c r="J353" s="665"/>
      <c r="K353" s="699"/>
      <c r="L353" s="699"/>
      <c r="M353" s="702"/>
    </row>
    <row r="354" spans="2:13" s="3" customFormat="1" ht="18.75" customHeight="1">
      <c r="B354" s="207"/>
      <c r="C354" s="208"/>
      <c r="D354" s="208"/>
      <c r="E354" s="188"/>
      <c r="F354" s="208"/>
      <c r="G354" s="249"/>
      <c r="H354" s="231"/>
      <c r="I354" s="232"/>
      <c r="J354" s="685"/>
      <c r="K354" s="700"/>
      <c r="L354" s="700"/>
      <c r="M354" s="703"/>
    </row>
    <row r="355" spans="2:13" s="14" customFormat="1" ht="18.75" customHeight="1">
      <c r="B355" s="207"/>
      <c r="C355" s="208"/>
      <c r="D355" s="210"/>
      <c r="E355" s="157" t="s">
        <v>14</v>
      </c>
      <c r="F355" s="890" t="s">
        <v>1546</v>
      </c>
      <c r="G355" s="890"/>
      <c r="H355" s="156">
        <v>0.25</v>
      </c>
      <c r="I355" s="30"/>
      <c r="J355" s="649"/>
      <c r="K355" s="698" t="s">
        <v>948</v>
      </c>
      <c r="L355" s="698" t="s">
        <v>947</v>
      </c>
      <c r="M355" s="701"/>
    </row>
    <row r="356" spans="2:13" s="3" customFormat="1" ht="18.75" customHeight="1">
      <c r="B356" s="207"/>
      <c r="C356" s="208"/>
      <c r="D356" s="208"/>
      <c r="E356" s="188"/>
      <c r="F356" s="208" t="s">
        <v>13</v>
      </c>
      <c r="G356" s="249" t="s">
        <v>201</v>
      </c>
      <c r="H356" s="231"/>
      <c r="I356" s="232"/>
      <c r="J356" s="665"/>
      <c r="K356" s="699"/>
      <c r="L356" s="699"/>
      <c r="M356" s="702"/>
    </row>
    <row r="357" spans="2:13" s="3" customFormat="1" ht="18.75" customHeight="1">
      <c r="B357" s="207"/>
      <c r="C357" s="208"/>
      <c r="D357" s="208"/>
      <c r="E357" s="188"/>
      <c r="F357" s="208" t="s">
        <v>13</v>
      </c>
      <c r="G357" s="249" t="s">
        <v>202</v>
      </c>
      <c r="H357" s="231"/>
      <c r="I357" s="232"/>
      <c r="J357" s="665"/>
      <c r="K357" s="699"/>
      <c r="L357" s="699"/>
      <c r="M357" s="702"/>
    </row>
    <row r="358" spans="2:13" s="3" customFormat="1" ht="18.75" customHeight="1">
      <c r="B358" s="207"/>
      <c r="C358" s="208"/>
      <c r="D358" s="208"/>
      <c r="E358" s="188"/>
      <c r="F358" s="208" t="s">
        <v>13</v>
      </c>
      <c r="G358" s="249" t="s">
        <v>946</v>
      </c>
      <c r="H358" s="231"/>
      <c r="I358" s="232"/>
      <c r="J358" s="665"/>
      <c r="K358" s="699"/>
      <c r="L358" s="699"/>
      <c r="M358" s="702"/>
    </row>
    <row r="359" spans="2:13" s="3" customFormat="1" ht="18.75" customHeight="1">
      <c r="B359" s="207"/>
      <c r="C359" s="208"/>
      <c r="D359" s="208"/>
      <c r="E359" s="188"/>
      <c r="F359" s="208"/>
      <c r="G359" s="249"/>
      <c r="H359" s="231"/>
      <c r="I359" s="232"/>
      <c r="J359" s="685"/>
      <c r="K359" s="700"/>
      <c r="L359" s="700"/>
      <c r="M359" s="703"/>
    </row>
    <row r="360" spans="2:13" s="14" customFormat="1" ht="18.75" customHeight="1">
      <c r="B360" s="207"/>
      <c r="C360" s="208"/>
      <c r="D360" s="188"/>
      <c r="E360" s="157" t="s">
        <v>19</v>
      </c>
      <c r="F360" s="890" t="s">
        <v>203</v>
      </c>
      <c r="G360" s="890"/>
      <c r="H360" s="156">
        <v>0.25</v>
      </c>
      <c r="I360" s="30"/>
      <c r="J360" s="649"/>
      <c r="K360" s="698" t="s">
        <v>950</v>
      </c>
      <c r="L360" s="698" t="s">
        <v>951</v>
      </c>
      <c r="M360" s="701"/>
    </row>
    <row r="361" spans="2:13" s="3" customFormat="1" ht="37.5" customHeight="1">
      <c r="B361" s="207"/>
      <c r="C361" s="208"/>
      <c r="D361" s="208"/>
      <c r="E361" s="188"/>
      <c r="F361" s="208" t="s">
        <v>13</v>
      </c>
      <c r="G361" s="249" t="s">
        <v>204</v>
      </c>
      <c r="H361" s="231"/>
      <c r="I361" s="232"/>
      <c r="J361" s="665"/>
      <c r="K361" s="699"/>
      <c r="L361" s="699"/>
      <c r="M361" s="702"/>
    </row>
    <row r="362" spans="2:13" s="3" customFormat="1" ht="37.5" customHeight="1">
      <c r="B362" s="207"/>
      <c r="C362" s="208"/>
      <c r="D362" s="208"/>
      <c r="E362" s="188"/>
      <c r="F362" s="208" t="s">
        <v>13</v>
      </c>
      <c r="G362" s="249" t="s">
        <v>205</v>
      </c>
      <c r="H362" s="231"/>
      <c r="I362" s="232"/>
      <c r="J362" s="665"/>
      <c r="K362" s="699"/>
      <c r="L362" s="699"/>
      <c r="M362" s="702"/>
    </row>
    <row r="363" spans="2:13" s="3" customFormat="1" ht="47.25" customHeight="1">
      <c r="B363" s="207"/>
      <c r="C363" s="208"/>
      <c r="D363" s="208"/>
      <c r="E363" s="188"/>
      <c r="F363" s="208" t="s">
        <v>13</v>
      </c>
      <c r="G363" s="249" t="s">
        <v>949</v>
      </c>
      <c r="H363" s="231"/>
      <c r="I363" s="232"/>
      <c r="J363" s="665"/>
      <c r="K363" s="699"/>
      <c r="L363" s="699"/>
      <c r="M363" s="702"/>
    </row>
    <row r="364" spans="2:13" s="3" customFormat="1" ht="30" customHeight="1">
      <c r="B364" s="207"/>
      <c r="C364" s="208"/>
      <c r="D364" s="208"/>
      <c r="E364" s="188"/>
      <c r="F364" s="208"/>
      <c r="G364" s="249"/>
      <c r="H364" s="231"/>
      <c r="I364" s="232"/>
      <c r="J364" s="685"/>
      <c r="K364" s="700"/>
      <c r="L364" s="700"/>
      <c r="M364" s="703"/>
    </row>
    <row r="365" spans="2:13" s="14" customFormat="1" ht="18.75" customHeight="1">
      <c r="B365" s="207"/>
      <c r="C365" s="208"/>
      <c r="D365" s="208"/>
      <c r="E365" s="155" t="s">
        <v>82</v>
      </c>
      <c r="F365" s="890" t="s">
        <v>1547</v>
      </c>
      <c r="G365" s="890"/>
      <c r="H365" s="156">
        <v>0.25</v>
      </c>
      <c r="I365" s="51"/>
      <c r="J365" s="640"/>
      <c r="K365" s="633" t="s">
        <v>952</v>
      </c>
      <c r="L365" s="910" t="s">
        <v>953</v>
      </c>
      <c r="M365" s="912" t="s">
        <v>206</v>
      </c>
    </row>
    <row r="366" spans="2:13" s="3" customFormat="1" ht="18.75" customHeight="1">
      <c r="B366" s="207"/>
      <c r="C366" s="208"/>
      <c r="D366" s="208"/>
      <c r="E366" s="188"/>
      <c r="F366" s="258" t="s">
        <v>13</v>
      </c>
      <c r="G366" s="205" t="s">
        <v>197</v>
      </c>
      <c r="H366" s="211"/>
      <c r="I366" s="212"/>
      <c r="J366" s="640"/>
      <c r="K366" s="634"/>
      <c r="L366" s="911"/>
      <c r="M366" s="913"/>
    </row>
    <row r="367" spans="2:13" s="3" customFormat="1" ht="18.75" customHeight="1">
      <c r="B367" s="207"/>
      <c r="C367" s="208"/>
      <c r="D367" s="208"/>
      <c r="E367" s="188"/>
      <c r="F367" s="258" t="s">
        <v>13</v>
      </c>
      <c r="G367" s="205" t="s">
        <v>807</v>
      </c>
      <c r="H367" s="211"/>
      <c r="I367" s="212"/>
      <c r="J367" s="640"/>
      <c r="K367" s="634"/>
      <c r="L367" s="911"/>
      <c r="M367" s="913"/>
    </row>
    <row r="368" spans="2:13" s="3" customFormat="1" ht="18.75" customHeight="1" thickBot="1">
      <c r="B368" s="207"/>
      <c r="C368" s="208"/>
      <c r="D368" s="208"/>
      <c r="E368" s="188"/>
      <c r="F368" s="258"/>
      <c r="G368" s="192"/>
      <c r="H368" s="211"/>
      <c r="I368" s="212"/>
      <c r="J368" s="641"/>
      <c r="K368" s="634"/>
      <c r="L368" s="911"/>
      <c r="M368" s="914"/>
    </row>
    <row r="369" spans="2:13" s="14" customFormat="1" ht="18.75" customHeight="1">
      <c r="B369" s="555"/>
      <c r="C369" s="556"/>
      <c r="D369" s="557" t="s">
        <v>207</v>
      </c>
      <c r="E369" s="904" t="s">
        <v>1988</v>
      </c>
      <c r="F369" s="904"/>
      <c r="G369" s="904"/>
      <c r="H369" s="558">
        <f>SUM(H370:H377)</f>
        <v>0.5</v>
      </c>
      <c r="I369" s="559">
        <f>SUM(I370:I377)/(H369-SUMIF(I370:I377,"TB",H370:H377))*H369</f>
        <v>0</v>
      </c>
      <c r="J369" s="560"/>
      <c r="K369" s="561"/>
      <c r="L369" s="561"/>
      <c r="M369" s="562"/>
    </row>
    <row r="370" spans="2:13" s="14" customFormat="1" ht="37.5" customHeight="1">
      <c r="B370" s="450"/>
      <c r="C370" s="208"/>
      <c r="D370" s="188"/>
      <c r="E370" s="157" t="s">
        <v>12</v>
      </c>
      <c r="F370" s="890" t="s">
        <v>1548</v>
      </c>
      <c r="G370" s="890"/>
      <c r="H370" s="156">
        <v>0.25</v>
      </c>
      <c r="I370" s="51"/>
      <c r="J370" s="665"/>
      <c r="K370" s="699" t="s">
        <v>956</v>
      </c>
      <c r="L370" s="699" t="s">
        <v>955</v>
      </c>
      <c r="M370" s="702" t="s">
        <v>208</v>
      </c>
    </row>
    <row r="371" spans="2:13" s="3" customFormat="1" ht="18.75" customHeight="1">
      <c r="B371" s="450"/>
      <c r="C371" s="208"/>
      <c r="D371" s="208"/>
      <c r="E371" s="188"/>
      <c r="F371" s="188" t="s">
        <v>13</v>
      </c>
      <c r="G371" s="199" t="s">
        <v>1549</v>
      </c>
      <c r="H371" s="231"/>
      <c r="I371" s="232"/>
      <c r="J371" s="665"/>
      <c r="K371" s="699"/>
      <c r="L371" s="699"/>
      <c r="M371" s="702"/>
    </row>
    <row r="372" spans="2:13" s="3" customFormat="1" ht="18.75" customHeight="1">
      <c r="B372" s="207"/>
      <c r="C372" s="208"/>
      <c r="D372" s="208"/>
      <c r="E372" s="188"/>
      <c r="F372" s="188" t="s">
        <v>13</v>
      </c>
      <c r="G372" s="199" t="s">
        <v>954</v>
      </c>
      <c r="H372" s="231"/>
      <c r="I372" s="232"/>
      <c r="J372" s="665"/>
      <c r="K372" s="699"/>
      <c r="L372" s="699"/>
      <c r="M372" s="702"/>
    </row>
    <row r="373" spans="2:13" s="3" customFormat="1" ht="30" customHeight="1">
      <c r="B373" s="207"/>
      <c r="C373" s="208"/>
      <c r="D373" s="208"/>
      <c r="E373" s="188"/>
      <c r="F373" s="188"/>
      <c r="G373" s="206"/>
      <c r="H373" s="231"/>
      <c r="I373" s="232"/>
      <c r="J373" s="685"/>
      <c r="K373" s="700"/>
      <c r="L373" s="700"/>
      <c r="M373" s="703"/>
    </row>
    <row r="374" spans="2:13" s="14" customFormat="1" ht="18.75" customHeight="1">
      <c r="B374" s="207"/>
      <c r="C374" s="208"/>
      <c r="D374" s="188"/>
      <c r="E374" s="157" t="s">
        <v>14</v>
      </c>
      <c r="F374" s="905" t="s">
        <v>209</v>
      </c>
      <c r="G374" s="905"/>
      <c r="H374" s="156">
        <v>0.25</v>
      </c>
      <c r="I374" s="51"/>
      <c r="J374" s="640"/>
      <c r="K374" s="906" t="s">
        <v>959</v>
      </c>
      <c r="L374" s="907" t="s">
        <v>958</v>
      </c>
      <c r="M374" s="909" t="s">
        <v>208</v>
      </c>
    </row>
    <row r="375" spans="2:13" s="3" customFormat="1" ht="18.75" customHeight="1">
      <c r="B375" s="207"/>
      <c r="C375" s="208"/>
      <c r="D375" s="208"/>
      <c r="E375" s="188"/>
      <c r="F375" s="208" t="s">
        <v>13</v>
      </c>
      <c r="G375" s="205" t="s">
        <v>210</v>
      </c>
      <c r="H375" s="231"/>
      <c r="I375" s="232"/>
      <c r="J375" s="640"/>
      <c r="K375" s="795"/>
      <c r="L375" s="799"/>
      <c r="M375" s="844"/>
    </row>
    <row r="376" spans="2:13" s="3" customFormat="1" ht="18.75" customHeight="1">
      <c r="B376" s="207"/>
      <c r="C376" s="208"/>
      <c r="D376" s="208"/>
      <c r="E376" s="188"/>
      <c r="F376" s="208" t="s">
        <v>13</v>
      </c>
      <c r="G376" s="205" t="s">
        <v>957</v>
      </c>
      <c r="H376" s="231"/>
      <c r="I376" s="232"/>
      <c r="J376" s="640"/>
      <c r="K376" s="795"/>
      <c r="L376" s="799"/>
      <c r="M376" s="844"/>
    </row>
    <row r="377" spans="2:13" s="3" customFormat="1" ht="18.75" customHeight="1">
      <c r="B377" s="207"/>
      <c r="C377" s="208"/>
      <c r="D377" s="208"/>
      <c r="E377" s="188"/>
      <c r="F377" s="208"/>
      <c r="G377" s="249"/>
      <c r="H377" s="231"/>
      <c r="I377" s="232"/>
      <c r="J377" s="640"/>
      <c r="K377" s="796"/>
      <c r="L377" s="908"/>
      <c r="M377" s="845"/>
    </row>
    <row r="378" spans="2:13" s="14" customFormat="1" ht="18.75" customHeight="1">
      <c r="B378" s="450"/>
      <c r="C378" s="258"/>
      <c r="D378" s="146" t="s">
        <v>211</v>
      </c>
      <c r="E378" s="897" t="s">
        <v>1989</v>
      </c>
      <c r="F378" s="897"/>
      <c r="G378" s="897"/>
      <c r="H378" s="147">
        <f>SUM(H380:H401)</f>
        <v>0.75</v>
      </c>
      <c r="I378" s="148">
        <f>SUM(I380:I401)/(H378-SUMIF(I380:I401,"TB",H380:H401))*H378</f>
        <v>0</v>
      </c>
      <c r="J378" s="296"/>
      <c r="K378" s="297"/>
      <c r="L378" s="297"/>
      <c r="M378" s="298"/>
    </row>
    <row r="379" spans="2:13" s="14" customFormat="1" ht="18.75" customHeight="1">
      <c r="B379" s="450"/>
      <c r="C379" s="258"/>
      <c r="D379" s="258"/>
      <c r="E379" s="160" t="s">
        <v>12</v>
      </c>
      <c r="F379" s="905" t="s">
        <v>212</v>
      </c>
      <c r="G379" s="905"/>
      <c r="H379" s="55"/>
      <c r="I379" s="161"/>
      <c r="J379" s="301"/>
      <c r="K379" s="302"/>
      <c r="L379" s="302"/>
      <c r="M379" s="303"/>
    </row>
    <row r="380" spans="2:13" s="14" customFormat="1" ht="18.75" customHeight="1">
      <c r="B380" s="450"/>
      <c r="C380" s="208"/>
      <c r="D380" s="188"/>
      <c r="E380" s="258"/>
      <c r="F380" s="36" t="s">
        <v>15</v>
      </c>
      <c r="G380" s="52" t="s">
        <v>1550</v>
      </c>
      <c r="H380" s="28">
        <v>0.1</v>
      </c>
      <c r="I380" s="29"/>
      <c r="J380" s="672"/>
      <c r="K380" s="634" t="s">
        <v>961</v>
      </c>
      <c r="L380" s="634" t="s">
        <v>960</v>
      </c>
      <c r="M380" s="638"/>
    </row>
    <row r="381" spans="2:13" s="3" customFormat="1" ht="18.75" customHeight="1">
      <c r="B381" s="207"/>
      <c r="C381" s="208"/>
      <c r="D381" s="208"/>
      <c r="E381" s="188"/>
      <c r="F381" s="208" t="s">
        <v>13</v>
      </c>
      <c r="G381" s="205" t="s">
        <v>1551</v>
      </c>
      <c r="H381" s="231"/>
      <c r="I381" s="232"/>
      <c r="J381" s="672"/>
      <c r="K381" s="634"/>
      <c r="L381" s="634"/>
      <c r="M381" s="638"/>
    </row>
    <row r="382" spans="2:13" s="3" customFormat="1" ht="18.75" customHeight="1">
      <c r="B382" s="207"/>
      <c r="C382" s="208"/>
      <c r="D382" s="208"/>
      <c r="E382" s="188"/>
      <c r="F382" s="208" t="s">
        <v>13</v>
      </c>
      <c r="G382" s="279" t="s">
        <v>1552</v>
      </c>
      <c r="H382" s="231"/>
      <c r="I382" s="232"/>
      <c r="J382" s="672"/>
      <c r="K382" s="634"/>
      <c r="L382" s="634"/>
      <c r="M382" s="638"/>
    </row>
    <row r="383" spans="2:13" s="3" customFormat="1" ht="18.75" customHeight="1">
      <c r="B383" s="207"/>
      <c r="C383" s="208"/>
      <c r="D383" s="208"/>
      <c r="E383" s="188"/>
      <c r="F383" s="208"/>
      <c r="G383" s="304"/>
      <c r="H383" s="231"/>
      <c r="I383" s="232"/>
      <c r="J383" s="643"/>
      <c r="K383" s="635"/>
      <c r="L383" s="635"/>
      <c r="M383" s="639"/>
    </row>
    <row r="384" spans="2:13" s="14" customFormat="1" ht="18.75" customHeight="1">
      <c r="B384" s="207"/>
      <c r="C384" s="208"/>
      <c r="D384" s="208"/>
      <c r="E384" s="258"/>
      <c r="F384" s="36" t="s">
        <v>17</v>
      </c>
      <c r="G384" s="52" t="s">
        <v>213</v>
      </c>
      <c r="H384" s="28">
        <v>0.1</v>
      </c>
      <c r="I384" s="29"/>
      <c r="J384" s="649"/>
      <c r="K384" s="698" t="s">
        <v>963</v>
      </c>
      <c r="L384" s="698" t="s">
        <v>964</v>
      </c>
      <c r="M384" s="701"/>
    </row>
    <row r="385" spans="2:13" s="3" customFormat="1" ht="18.75" customHeight="1">
      <c r="B385" s="207"/>
      <c r="C385" s="208"/>
      <c r="D385" s="208"/>
      <c r="E385" s="208"/>
      <c r="F385" s="208" t="s">
        <v>13</v>
      </c>
      <c r="G385" s="205" t="s">
        <v>214</v>
      </c>
      <c r="H385" s="231"/>
      <c r="I385" s="232"/>
      <c r="J385" s="665"/>
      <c r="K385" s="699"/>
      <c r="L385" s="699"/>
      <c r="M385" s="702"/>
    </row>
    <row r="386" spans="2:13" s="3" customFormat="1" ht="18.75" customHeight="1">
      <c r="B386" s="207"/>
      <c r="C386" s="208"/>
      <c r="D386" s="208"/>
      <c r="E386" s="208"/>
      <c r="F386" s="208" t="s">
        <v>13</v>
      </c>
      <c r="G386" s="205" t="s">
        <v>962</v>
      </c>
      <c r="H386" s="231"/>
      <c r="I386" s="232"/>
      <c r="J386" s="665"/>
      <c r="K386" s="699"/>
      <c r="L386" s="699"/>
      <c r="M386" s="702"/>
    </row>
    <row r="387" spans="2:13" s="3" customFormat="1" ht="18.75" customHeight="1">
      <c r="B387" s="207"/>
      <c r="C387" s="208"/>
      <c r="D387" s="208"/>
      <c r="E387" s="208"/>
      <c r="F387" s="208"/>
      <c r="G387" s="304"/>
      <c r="H387" s="231"/>
      <c r="I387" s="232"/>
      <c r="J387" s="685"/>
      <c r="K387" s="700"/>
      <c r="L387" s="700"/>
      <c r="M387" s="703"/>
    </row>
    <row r="388" spans="2:13" s="14" customFormat="1" ht="18.75" customHeight="1">
      <c r="B388" s="207"/>
      <c r="C388" s="208"/>
      <c r="D388" s="208"/>
      <c r="E388" s="258"/>
      <c r="F388" s="36" t="s">
        <v>30</v>
      </c>
      <c r="G388" s="52" t="s">
        <v>1553</v>
      </c>
      <c r="H388" s="28">
        <v>0.05</v>
      </c>
      <c r="I388" s="29"/>
      <c r="J388" s="641"/>
      <c r="K388" s="633" t="s">
        <v>967</v>
      </c>
      <c r="L388" s="633" t="s">
        <v>967</v>
      </c>
      <c r="M388" s="898" t="s">
        <v>966</v>
      </c>
    </row>
    <row r="389" spans="2:13" s="3" customFormat="1" ht="18.75" customHeight="1">
      <c r="B389" s="207"/>
      <c r="C389" s="208"/>
      <c r="D389" s="208"/>
      <c r="E389" s="208"/>
      <c r="F389" s="208" t="s">
        <v>13</v>
      </c>
      <c r="G389" s="205" t="s">
        <v>215</v>
      </c>
      <c r="H389" s="231"/>
      <c r="I389" s="232"/>
      <c r="J389" s="672"/>
      <c r="K389" s="634"/>
      <c r="L389" s="634"/>
      <c r="M389" s="899"/>
    </row>
    <row r="390" spans="2:13" s="3" customFormat="1" ht="18.75" customHeight="1">
      <c r="B390" s="207"/>
      <c r="C390" s="208"/>
      <c r="D390" s="208"/>
      <c r="E390" s="208"/>
      <c r="F390" s="208" t="s">
        <v>13</v>
      </c>
      <c r="G390" s="205" t="s">
        <v>965</v>
      </c>
      <c r="H390" s="231"/>
      <c r="I390" s="232"/>
      <c r="J390" s="672"/>
      <c r="K390" s="634"/>
      <c r="L390" s="634"/>
      <c r="M390" s="899"/>
    </row>
    <row r="391" spans="2:13" s="3" customFormat="1" ht="18.75" customHeight="1">
      <c r="B391" s="207"/>
      <c r="C391" s="208"/>
      <c r="D391" s="208"/>
      <c r="E391" s="208"/>
      <c r="F391" s="208"/>
      <c r="G391" s="249"/>
      <c r="H391" s="231"/>
      <c r="I391" s="232"/>
      <c r="J391" s="643"/>
      <c r="K391" s="635"/>
      <c r="L391" s="635"/>
      <c r="M391" s="900"/>
    </row>
    <row r="392" spans="2:13" s="3" customFormat="1" ht="37.5" customHeight="1">
      <c r="B392" s="207"/>
      <c r="C392" s="208"/>
      <c r="D392" s="208"/>
      <c r="E392" s="53" t="s">
        <v>14</v>
      </c>
      <c r="F392" s="766" t="s">
        <v>216</v>
      </c>
      <c r="G392" s="766"/>
      <c r="H392" s="54">
        <v>0.25</v>
      </c>
      <c r="I392" s="30"/>
      <c r="J392" s="649"/>
      <c r="K392" s="698" t="s">
        <v>970</v>
      </c>
      <c r="L392" s="698" t="s">
        <v>969</v>
      </c>
      <c r="M392" s="901" t="s">
        <v>971</v>
      </c>
    </row>
    <row r="393" spans="2:13" s="3" customFormat="1" ht="18.75" customHeight="1">
      <c r="B393" s="207"/>
      <c r="C393" s="208"/>
      <c r="D393" s="208"/>
      <c r="E393" s="188"/>
      <c r="F393" s="208" t="s">
        <v>13</v>
      </c>
      <c r="G393" s="305" t="s">
        <v>217</v>
      </c>
      <c r="H393" s="231"/>
      <c r="I393" s="232"/>
      <c r="J393" s="665"/>
      <c r="K393" s="699"/>
      <c r="L393" s="699"/>
      <c r="M393" s="902"/>
    </row>
    <row r="394" spans="2:13" s="3" customFormat="1" ht="18.75" customHeight="1">
      <c r="B394" s="207"/>
      <c r="C394" s="208"/>
      <c r="D394" s="208"/>
      <c r="E394" s="188"/>
      <c r="F394" s="208" t="s">
        <v>13</v>
      </c>
      <c r="G394" s="305" t="s">
        <v>218</v>
      </c>
      <c r="H394" s="231"/>
      <c r="I394" s="232"/>
      <c r="J394" s="665"/>
      <c r="K394" s="699"/>
      <c r="L394" s="699"/>
      <c r="M394" s="902"/>
    </row>
    <row r="395" spans="2:13" s="3" customFormat="1" ht="18.75" customHeight="1">
      <c r="B395" s="207"/>
      <c r="C395" s="208"/>
      <c r="D395" s="208"/>
      <c r="E395" s="188"/>
      <c r="F395" s="208" t="s">
        <v>13</v>
      </c>
      <c r="G395" s="305" t="s">
        <v>968</v>
      </c>
      <c r="H395" s="231"/>
      <c r="I395" s="232"/>
      <c r="J395" s="665"/>
      <c r="K395" s="699"/>
      <c r="L395" s="699"/>
      <c r="M395" s="902"/>
    </row>
    <row r="396" spans="2:13" s="3" customFormat="1" ht="18.75" customHeight="1">
      <c r="B396" s="207"/>
      <c r="C396" s="208"/>
      <c r="D396" s="208"/>
      <c r="E396" s="188"/>
      <c r="F396" s="208"/>
      <c r="G396" s="249"/>
      <c r="H396" s="231"/>
      <c r="I396" s="232"/>
      <c r="J396" s="685"/>
      <c r="K396" s="700"/>
      <c r="L396" s="700"/>
      <c r="M396" s="903"/>
    </row>
    <row r="397" spans="2:13" s="3" customFormat="1" ht="37.5" customHeight="1">
      <c r="B397" s="207"/>
      <c r="C397" s="208"/>
      <c r="D397" s="208"/>
      <c r="E397" s="53" t="s">
        <v>19</v>
      </c>
      <c r="F397" s="704" t="s">
        <v>219</v>
      </c>
      <c r="G397" s="704"/>
      <c r="H397" s="55">
        <v>0.25</v>
      </c>
      <c r="I397" s="30"/>
      <c r="J397" s="649"/>
      <c r="K397" s="698" t="s">
        <v>222</v>
      </c>
      <c r="L397" s="698" t="s">
        <v>223</v>
      </c>
      <c r="M397" s="701" t="s">
        <v>220</v>
      </c>
    </row>
    <row r="398" spans="2:13" s="3" customFormat="1" ht="37.5" customHeight="1">
      <c r="B398" s="207"/>
      <c r="C398" s="208"/>
      <c r="D398" s="208"/>
      <c r="E398" s="188"/>
      <c r="F398" s="208" t="s">
        <v>13</v>
      </c>
      <c r="G398" s="279" t="s">
        <v>221</v>
      </c>
      <c r="H398" s="231"/>
      <c r="I398" s="306"/>
      <c r="J398" s="665"/>
      <c r="K398" s="699"/>
      <c r="L398" s="699"/>
      <c r="M398" s="702"/>
    </row>
    <row r="399" spans="2:13" s="3" customFormat="1" ht="37.5" customHeight="1">
      <c r="B399" s="207"/>
      <c r="C399" s="208"/>
      <c r="D399" s="208"/>
      <c r="E399" s="188"/>
      <c r="F399" s="208" t="s">
        <v>13</v>
      </c>
      <c r="G399" s="279" t="s">
        <v>224</v>
      </c>
      <c r="H399" s="231"/>
      <c r="I399" s="306"/>
      <c r="J399" s="665"/>
      <c r="K399" s="699"/>
      <c r="L399" s="699"/>
      <c r="M399" s="702"/>
    </row>
    <row r="400" spans="2:13" s="3" customFormat="1" ht="18.75" customHeight="1">
      <c r="B400" s="207"/>
      <c r="C400" s="208"/>
      <c r="D400" s="208"/>
      <c r="E400" s="188"/>
      <c r="F400" s="208" t="s">
        <v>13</v>
      </c>
      <c r="G400" s="279" t="s">
        <v>972</v>
      </c>
      <c r="H400" s="231"/>
      <c r="I400" s="306"/>
      <c r="J400" s="665"/>
      <c r="K400" s="699"/>
      <c r="L400" s="699"/>
      <c r="M400" s="702"/>
    </row>
    <row r="401" spans="2:13" s="3" customFormat="1" ht="18.75" customHeight="1">
      <c r="B401" s="207"/>
      <c r="C401" s="208"/>
      <c r="D401" s="208"/>
      <c r="E401" s="188"/>
      <c r="F401" s="208"/>
      <c r="G401" s="249"/>
      <c r="H401" s="231"/>
      <c r="I401" s="306"/>
      <c r="J401" s="685"/>
      <c r="K401" s="700"/>
      <c r="L401" s="700"/>
      <c r="M401" s="703"/>
    </row>
    <row r="402" spans="2:13" s="14" customFormat="1" ht="35.25" customHeight="1">
      <c r="B402" s="450"/>
      <c r="C402" s="188"/>
      <c r="D402" s="146" t="s">
        <v>225</v>
      </c>
      <c r="E402" s="897" t="s">
        <v>1990</v>
      </c>
      <c r="F402" s="897"/>
      <c r="G402" s="897"/>
      <c r="H402" s="147">
        <f>SUM(H403:H411)</f>
        <v>0.5</v>
      </c>
      <c r="I402" s="148">
        <f>SUM(I403:I411)/(H402-SUMIF(I403:I411,"TB",H403:H411))*H402</f>
        <v>0</v>
      </c>
      <c r="J402" s="296"/>
      <c r="K402" s="297"/>
      <c r="L402" s="297"/>
      <c r="M402" s="298"/>
    </row>
    <row r="403" spans="2:13" s="14" customFormat="1" ht="18.75" customHeight="1">
      <c r="B403" s="450"/>
      <c r="C403" s="208"/>
      <c r="D403" s="188"/>
      <c r="E403" s="157" t="s">
        <v>12</v>
      </c>
      <c r="F403" s="890" t="s">
        <v>973</v>
      </c>
      <c r="G403" s="890"/>
      <c r="H403" s="156">
        <v>0.25</v>
      </c>
      <c r="I403" s="51"/>
      <c r="J403" s="672"/>
      <c r="K403" s="634" t="s">
        <v>975</v>
      </c>
      <c r="L403" s="634" t="s">
        <v>974</v>
      </c>
      <c r="M403" s="638" t="s">
        <v>226</v>
      </c>
    </row>
    <row r="404" spans="2:13" s="3" customFormat="1" ht="18.75" customHeight="1">
      <c r="B404" s="450"/>
      <c r="C404" s="208"/>
      <c r="D404" s="208"/>
      <c r="E404" s="188"/>
      <c r="F404" s="208" t="s">
        <v>13</v>
      </c>
      <c r="G404" s="205" t="s">
        <v>1554</v>
      </c>
      <c r="H404" s="231"/>
      <c r="I404" s="232"/>
      <c r="J404" s="672"/>
      <c r="K404" s="634"/>
      <c r="L404" s="634"/>
      <c r="M404" s="638"/>
    </row>
    <row r="405" spans="2:13" s="3" customFormat="1" ht="37.5" customHeight="1">
      <c r="B405" s="207"/>
      <c r="C405" s="208"/>
      <c r="D405" s="208"/>
      <c r="E405" s="188"/>
      <c r="F405" s="208" t="s">
        <v>13</v>
      </c>
      <c r="G405" s="205" t="s">
        <v>1555</v>
      </c>
      <c r="H405" s="231"/>
      <c r="I405" s="232"/>
      <c r="J405" s="672"/>
      <c r="K405" s="634"/>
      <c r="L405" s="634"/>
      <c r="M405" s="638"/>
    </row>
    <row r="406" spans="2:13" s="3" customFormat="1" ht="18.75" customHeight="1">
      <c r="B406" s="207"/>
      <c r="C406" s="208"/>
      <c r="D406" s="208"/>
      <c r="E406" s="188"/>
      <c r="F406" s="208"/>
      <c r="G406" s="249"/>
      <c r="H406" s="231"/>
      <c r="I406" s="232"/>
      <c r="J406" s="643"/>
      <c r="K406" s="635"/>
      <c r="L406" s="635"/>
      <c r="M406" s="639"/>
    </row>
    <row r="407" spans="2:13" s="14" customFormat="1" ht="37.5" customHeight="1">
      <c r="B407" s="207"/>
      <c r="C407" s="208"/>
      <c r="D407" s="208"/>
      <c r="E407" s="157" t="s">
        <v>14</v>
      </c>
      <c r="F407" s="890" t="s">
        <v>227</v>
      </c>
      <c r="G407" s="890"/>
      <c r="H407" s="156">
        <v>0.25</v>
      </c>
      <c r="I407" s="30"/>
      <c r="J407" s="649"/>
      <c r="K407" s="698" t="s">
        <v>977</v>
      </c>
      <c r="L407" s="698" t="s">
        <v>977</v>
      </c>
      <c r="M407" s="701"/>
    </row>
    <row r="408" spans="2:13" s="3" customFormat="1" ht="37.5" customHeight="1">
      <c r="B408" s="207"/>
      <c r="C408" s="208"/>
      <c r="D408" s="208"/>
      <c r="E408" s="208"/>
      <c r="F408" s="208" t="s">
        <v>13</v>
      </c>
      <c r="G408" s="249" t="s">
        <v>228</v>
      </c>
      <c r="H408" s="231"/>
      <c r="I408" s="232"/>
      <c r="J408" s="665"/>
      <c r="K408" s="699"/>
      <c r="L408" s="699"/>
      <c r="M408" s="702"/>
    </row>
    <row r="409" spans="2:13" s="3" customFormat="1" ht="37.5" customHeight="1">
      <c r="B409" s="207"/>
      <c r="C409" s="208"/>
      <c r="D409" s="208"/>
      <c r="E409" s="208"/>
      <c r="F409" s="208" t="s">
        <v>13</v>
      </c>
      <c r="G409" s="249" t="s">
        <v>229</v>
      </c>
      <c r="H409" s="231"/>
      <c r="I409" s="232"/>
      <c r="J409" s="665"/>
      <c r="K409" s="699"/>
      <c r="L409" s="699"/>
      <c r="M409" s="702"/>
    </row>
    <row r="410" spans="2:13" s="3" customFormat="1" ht="37.5" customHeight="1">
      <c r="B410" s="207"/>
      <c r="C410" s="208"/>
      <c r="D410" s="208"/>
      <c r="E410" s="208"/>
      <c r="F410" s="208" t="s">
        <v>13</v>
      </c>
      <c r="G410" s="249" t="s">
        <v>976</v>
      </c>
      <c r="H410" s="231"/>
      <c r="I410" s="232"/>
      <c r="J410" s="665"/>
      <c r="K410" s="699"/>
      <c r="L410" s="699"/>
      <c r="M410" s="702"/>
    </row>
    <row r="411" spans="2:13" s="3" customFormat="1" ht="18.75" customHeight="1">
      <c r="B411" s="207"/>
      <c r="C411" s="208"/>
      <c r="D411" s="208"/>
      <c r="E411" s="208"/>
      <c r="F411" s="208"/>
      <c r="G411" s="249"/>
      <c r="H411" s="231"/>
      <c r="I411" s="232"/>
      <c r="J411" s="685"/>
      <c r="K411" s="700"/>
      <c r="L411" s="700"/>
      <c r="M411" s="703"/>
    </row>
    <row r="412" spans="2:13" s="14" customFormat="1" ht="21" customHeight="1">
      <c r="B412" s="450"/>
      <c r="C412" s="188"/>
      <c r="D412" s="146" t="s">
        <v>230</v>
      </c>
      <c r="E412" s="897" t="s">
        <v>1991</v>
      </c>
      <c r="F412" s="897"/>
      <c r="G412" s="897"/>
      <c r="H412" s="147">
        <f>SUM(H413:H431)</f>
        <v>1</v>
      </c>
      <c r="I412" s="148">
        <f>SUM(I413:I431)/(H412-SUMIF(I413:I431,"TB",H413:H431))*H412</f>
        <v>0</v>
      </c>
      <c r="J412" s="296"/>
      <c r="K412" s="297"/>
      <c r="L412" s="297"/>
      <c r="M412" s="298"/>
    </row>
    <row r="413" spans="2:13" s="14" customFormat="1" ht="37.5" customHeight="1">
      <c r="B413" s="450"/>
      <c r="C413" s="208"/>
      <c r="D413" s="208"/>
      <c r="E413" s="157" t="s">
        <v>12</v>
      </c>
      <c r="F413" s="890" t="s">
        <v>978</v>
      </c>
      <c r="G413" s="890"/>
      <c r="H413" s="156">
        <v>0.25</v>
      </c>
      <c r="I413" s="51"/>
      <c r="J413" s="665"/>
      <c r="K413" s="699" t="s">
        <v>980</v>
      </c>
      <c r="L413" s="699" t="s">
        <v>979</v>
      </c>
      <c r="M413" s="702" t="s">
        <v>231</v>
      </c>
    </row>
    <row r="414" spans="2:13" s="3" customFormat="1" ht="18" customHeight="1">
      <c r="B414" s="450"/>
      <c r="C414" s="208"/>
      <c r="D414" s="208"/>
      <c r="E414" s="208"/>
      <c r="F414" s="208" t="s">
        <v>13</v>
      </c>
      <c r="G414" s="205" t="s">
        <v>197</v>
      </c>
      <c r="H414" s="231"/>
      <c r="I414" s="232"/>
      <c r="J414" s="665"/>
      <c r="K414" s="699"/>
      <c r="L414" s="699"/>
      <c r="M414" s="702"/>
    </row>
    <row r="415" spans="2:13" s="3" customFormat="1" ht="18" customHeight="1">
      <c r="B415" s="207"/>
      <c r="C415" s="208"/>
      <c r="D415" s="208"/>
      <c r="E415" s="208"/>
      <c r="F415" s="208" t="s">
        <v>13</v>
      </c>
      <c r="G415" s="205" t="s">
        <v>940</v>
      </c>
      <c r="H415" s="231"/>
      <c r="I415" s="232"/>
      <c r="J415" s="665"/>
      <c r="K415" s="699"/>
      <c r="L415" s="699"/>
      <c r="M415" s="702"/>
    </row>
    <row r="416" spans="2:13" s="3" customFormat="1" ht="18" customHeight="1" thickBot="1">
      <c r="B416" s="207"/>
      <c r="C416" s="208"/>
      <c r="D416" s="208"/>
      <c r="E416" s="208"/>
      <c r="F416" s="208"/>
      <c r="G416" s="259"/>
      <c r="H416" s="231"/>
      <c r="I416" s="232"/>
      <c r="J416" s="665"/>
      <c r="K416" s="699"/>
      <c r="L416" s="699"/>
      <c r="M416" s="702"/>
    </row>
    <row r="417" spans="2:13" s="14" customFormat="1" ht="18.75" customHeight="1">
      <c r="B417" s="563"/>
      <c r="C417" s="564"/>
      <c r="D417" s="564"/>
      <c r="E417" s="565" t="s">
        <v>14</v>
      </c>
      <c r="F417" s="884" t="s">
        <v>232</v>
      </c>
      <c r="G417" s="884"/>
      <c r="H417" s="554">
        <v>0.25</v>
      </c>
      <c r="I417" s="548"/>
      <c r="J417" s="885"/>
      <c r="K417" s="886" t="s">
        <v>985</v>
      </c>
      <c r="L417" s="886" t="s">
        <v>984</v>
      </c>
      <c r="M417" s="887" t="s">
        <v>986</v>
      </c>
    </row>
    <row r="418" spans="2:13" s="3" customFormat="1" ht="37.5" customHeight="1">
      <c r="B418" s="207"/>
      <c r="C418" s="208"/>
      <c r="D418" s="208"/>
      <c r="E418" s="208"/>
      <c r="F418" s="208" t="s">
        <v>13</v>
      </c>
      <c r="G418" s="249" t="s">
        <v>982</v>
      </c>
      <c r="H418" s="231"/>
      <c r="I418" s="232"/>
      <c r="J418" s="665"/>
      <c r="K418" s="699"/>
      <c r="L418" s="699"/>
      <c r="M418" s="888"/>
    </row>
    <row r="419" spans="2:13" s="3" customFormat="1" ht="57" customHeight="1">
      <c r="B419" s="207"/>
      <c r="C419" s="208"/>
      <c r="D419" s="208"/>
      <c r="E419" s="208"/>
      <c r="F419" s="208" t="s">
        <v>13</v>
      </c>
      <c r="G419" s="249" t="s">
        <v>983</v>
      </c>
      <c r="H419" s="231"/>
      <c r="I419" s="232"/>
      <c r="J419" s="665"/>
      <c r="K419" s="699"/>
      <c r="L419" s="699"/>
      <c r="M419" s="888"/>
    </row>
    <row r="420" spans="2:13" s="3" customFormat="1" ht="18.75" customHeight="1">
      <c r="B420" s="207"/>
      <c r="C420" s="208"/>
      <c r="D420" s="208"/>
      <c r="E420" s="208"/>
      <c r="F420" s="208" t="s">
        <v>13</v>
      </c>
      <c r="G420" s="249" t="s">
        <v>981</v>
      </c>
      <c r="H420" s="231"/>
      <c r="I420" s="232"/>
      <c r="J420" s="665"/>
      <c r="K420" s="699"/>
      <c r="L420" s="699"/>
      <c r="M420" s="888"/>
    </row>
    <row r="421" spans="2:13" s="3" customFormat="1" ht="18.75" customHeight="1">
      <c r="B421" s="207"/>
      <c r="C421" s="208"/>
      <c r="D421" s="208"/>
      <c r="E421" s="208"/>
      <c r="F421" s="208"/>
      <c r="G421" s="249"/>
      <c r="H421" s="231"/>
      <c r="I421" s="232"/>
      <c r="J421" s="685"/>
      <c r="K421" s="700"/>
      <c r="L421" s="700"/>
      <c r="M421" s="889"/>
    </row>
    <row r="422" spans="2:13" s="14" customFormat="1" ht="18.75" customHeight="1">
      <c r="B422" s="207"/>
      <c r="C422" s="208"/>
      <c r="D422" s="208"/>
      <c r="E422" s="157" t="s">
        <v>19</v>
      </c>
      <c r="F422" s="890" t="s">
        <v>233</v>
      </c>
      <c r="G422" s="890"/>
      <c r="H422" s="156">
        <v>0.25</v>
      </c>
      <c r="I422" s="30"/>
      <c r="J422" s="649"/>
      <c r="K422" s="698" t="s">
        <v>987</v>
      </c>
      <c r="L422" s="891" t="s">
        <v>989</v>
      </c>
      <c r="M422" s="893" t="s">
        <v>988</v>
      </c>
    </row>
    <row r="423" spans="2:13" s="3" customFormat="1" ht="18.75" customHeight="1">
      <c r="B423" s="207"/>
      <c r="C423" s="208"/>
      <c r="D423" s="208"/>
      <c r="E423" s="208"/>
      <c r="F423" s="208" t="s">
        <v>13</v>
      </c>
      <c r="G423" s="249" t="s">
        <v>234</v>
      </c>
      <c r="H423" s="231"/>
      <c r="I423" s="232"/>
      <c r="J423" s="665"/>
      <c r="K423" s="699"/>
      <c r="L423" s="802"/>
      <c r="M423" s="894"/>
    </row>
    <row r="424" spans="2:13" s="3" customFormat="1" ht="18.75" customHeight="1">
      <c r="B424" s="207"/>
      <c r="C424" s="208"/>
      <c r="D424" s="208"/>
      <c r="E424" s="208"/>
      <c r="F424" s="208" t="s">
        <v>13</v>
      </c>
      <c r="G424" s="249" t="s">
        <v>235</v>
      </c>
      <c r="H424" s="231"/>
      <c r="I424" s="232"/>
      <c r="J424" s="665"/>
      <c r="K424" s="699"/>
      <c r="L424" s="802"/>
      <c r="M424" s="894"/>
    </row>
    <row r="425" spans="2:13" s="3" customFormat="1" ht="18.75" customHeight="1">
      <c r="B425" s="207"/>
      <c r="C425" s="208"/>
      <c r="D425" s="208"/>
      <c r="E425" s="208"/>
      <c r="F425" s="208" t="s">
        <v>13</v>
      </c>
      <c r="G425" s="249" t="s">
        <v>779</v>
      </c>
      <c r="H425" s="231"/>
      <c r="I425" s="232"/>
      <c r="J425" s="665"/>
      <c r="K425" s="699"/>
      <c r="L425" s="802"/>
      <c r="M425" s="894"/>
    </row>
    <row r="426" spans="2:13" s="3" customFormat="1" ht="18.75" customHeight="1">
      <c r="B426" s="207"/>
      <c r="C426" s="208"/>
      <c r="D426" s="208"/>
      <c r="E426" s="208"/>
      <c r="F426" s="208"/>
      <c r="G426" s="249"/>
      <c r="H426" s="231"/>
      <c r="I426" s="232"/>
      <c r="J426" s="685"/>
      <c r="K426" s="700"/>
      <c r="L426" s="892"/>
      <c r="M426" s="895"/>
    </row>
    <row r="427" spans="2:13" s="14" customFormat="1" ht="18.75" customHeight="1">
      <c r="B427" s="207"/>
      <c r="C427" s="208"/>
      <c r="D427" s="208"/>
      <c r="E427" s="157" t="s">
        <v>82</v>
      </c>
      <c r="F427" s="890" t="s">
        <v>236</v>
      </c>
      <c r="G427" s="890"/>
      <c r="H427" s="156">
        <v>0.25</v>
      </c>
      <c r="I427" s="30"/>
      <c r="J427" s="649"/>
      <c r="K427" s="698" t="s">
        <v>992</v>
      </c>
      <c r="L427" s="698" t="s">
        <v>991</v>
      </c>
      <c r="M427" s="701" t="s">
        <v>237</v>
      </c>
    </row>
    <row r="428" spans="2:13" s="3" customFormat="1" ht="18.75" customHeight="1">
      <c r="B428" s="207"/>
      <c r="C428" s="208"/>
      <c r="D428" s="208"/>
      <c r="E428" s="208"/>
      <c r="F428" s="208" t="s">
        <v>13</v>
      </c>
      <c r="G428" s="249" t="s">
        <v>238</v>
      </c>
      <c r="H428" s="231"/>
      <c r="I428" s="232"/>
      <c r="J428" s="665"/>
      <c r="K428" s="699"/>
      <c r="L428" s="699"/>
      <c r="M428" s="702"/>
    </row>
    <row r="429" spans="2:13" s="3" customFormat="1" ht="18.75" customHeight="1">
      <c r="B429" s="207"/>
      <c r="C429" s="208"/>
      <c r="D429" s="208"/>
      <c r="E429" s="208"/>
      <c r="F429" s="208" t="s">
        <v>13</v>
      </c>
      <c r="G429" s="249" t="s">
        <v>239</v>
      </c>
      <c r="H429" s="231"/>
      <c r="I429" s="232"/>
      <c r="J429" s="665"/>
      <c r="K429" s="699"/>
      <c r="L429" s="699"/>
      <c r="M429" s="702"/>
    </row>
    <row r="430" spans="2:13" s="3" customFormat="1" ht="18.75" customHeight="1">
      <c r="B430" s="207"/>
      <c r="C430" s="208"/>
      <c r="D430" s="208"/>
      <c r="E430" s="208"/>
      <c r="F430" s="208" t="s">
        <v>13</v>
      </c>
      <c r="G430" s="249" t="s">
        <v>990</v>
      </c>
      <c r="H430" s="231"/>
      <c r="I430" s="232"/>
      <c r="J430" s="665"/>
      <c r="K430" s="699"/>
      <c r="L430" s="699"/>
      <c r="M430" s="702"/>
    </row>
    <row r="431" spans="2:13" s="3" customFormat="1" ht="18.75" customHeight="1">
      <c r="B431" s="207"/>
      <c r="C431" s="208"/>
      <c r="D431" s="208"/>
      <c r="E431" s="208"/>
      <c r="F431" s="208"/>
      <c r="G431" s="249"/>
      <c r="H431" s="231"/>
      <c r="I431" s="231"/>
      <c r="J431" s="685"/>
      <c r="K431" s="700"/>
      <c r="L431" s="700"/>
      <c r="M431" s="703"/>
    </row>
    <row r="432" spans="2:13" s="14" customFormat="1" ht="18.75" customHeight="1">
      <c r="B432" s="312" t="s">
        <v>240</v>
      </c>
      <c r="C432" s="896" t="s">
        <v>241</v>
      </c>
      <c r="D432" s="896"/>
      <c r="E432" s="896"/>
      <c r="F432" s="896"/>
      <c r="G432" s="896"/>
      <c r="H432" s="313">
        <f>H433+H499+H628+H680+H752+H808+H883+H934+H1025+H1114</f>
        <v>40</v>
      </c>
      <c r="I432" s="314">
        <f>I433+I499+I628+I680+I752+I808+I883+I934+I1025+I1114</f>
        <v>0</v>
      </c>
      <c r="J432" s="245"/>
      <c r="K432" s="246"/>
      <c r="L432" s="246"/>
      <c r="M432" s="247"/>
    </row>
    <row r="433" spans="2:13" s="14" customFormat="1" ht="18.75" customHeight="1">
      <c r="B433" s="307"/>
      <c r="C433" s="126" t="s">
        <v>242</v>
      </c>
      <c r="D433" s="821" t="s">
        <v>1992</v>
      </c>
      <c r="E433" s="821"/>
      <c r="F433" s="821"/>
      <c r="G433" s="821"/>
      <c r="H433" s="127">
        <f>SUM(H434:H498)</f>
        <v>3.1</v>
      </c>
      <c r="I433" s="128">
        <f>SUM(I434:I498)/(H433-SUMIF(I434:I498,"TB",H434:H498))*H433</f>
        <v>0</v>
      </c>
      <c r="J433" s="195"/>
      <c r="K433" s="196"/>
      <c r="L433" s="196"/>
      <c r="M433" s="198"/>
    </row>
    <row r="434" spans="2:13" s="14" customFormat="1" ht="18.75" customHeight="1">
      <c r="B434" s="307"/>
      <c r="C434" s="308"/>
      <c r="D434" s="308"/>
      <c r="E434" s="162" t="s">
        <v>12</v>
      </c>
      <c r="F434" s="820" t="s">
        <v>244</v>
      </c>
      <c r="G434" s="820"/>
      <c r="H434" s="163">
        <v>0.1</v>
      </c>
      <c r="I434" s="30"/>
      <c r="J434" s="815"/>
      <c r="K434" s="634" t="s">
        <v>245</v>
      </c>
      <c r="L434" s="634" t="s">
        <v>993</v>
      </c>
      <c r="M434" s="638" t="s">
        <v>994</v>
      </c>
    </row>
    <row r="435" spans="2:13" s="3" customFormat="1" ht="18.75" customHeight="1">
      <c r="B435" s="307"/>
      <c r="C435" s="308"/>
      <c r="D435" s="308"/>
      <c r="E435" s="323"/>
      <c r="F435" s="323" t="s">
        <v>13</v>
      </c>
      <c r="G435" s="309" t="s">
        <v>1822</v>
      </c>
      <c r="H435" s="332"/>
      <c r="I435" s="333"/>
      <c r="J435" s="815"/>
      <c r="K435" s="634"/>
      <c r="L435" s="634"/>
      <c r="M435" s="638"/>
    </row>
    <row r="436" spans="2:13" s="3" customFormat="1" ht="18.75" customHeight="1">
      <c r="B436" s="307"/>
      <c r="C436" s="308"/>
      <c r="D436" s="308"/>
      <c r="E436" s="323"/>
      <c r="F436" s="323" t="s">
        <v>13</v>
      </c>
      <c r="G436" s="309" t="s">
        <v>1237</v>
      </c>
      <c r="H436" s="332"/>
      <c r="I436" s="333"/>
      <c r="J436" s="815"/>
      <c r="K436" s="634"/>
      <c r="L436" s="634"/>
      <c r="M436" s="638"/>
    </row>
    <row r="437" spans="2:13" s="3" customFormat="1" ht="18.75" customHeight="1">
      <c r="B437" s="307"/>
      <c r="C437" s="308"/>
      <c r="D437" s="308"/>
      <c r="E437" s="308"/>
      <c r="F437" s="308"/>
      <c r="G437" s="309"/>
      <c r="H437" s="310"/>
      <c r="I437" s="311"/>
      <c r="J437" s="815"/>
      <c r="K437" s="634"/>
      <c r="L437" s="634"/>
      <c r="M437" s="638"/>
    </row>
    <row r="438" spans="2:13" s="3" customFormat="1" ht="18.75" customHeight="1">
      <c r="B438" s="307"/>
      <c r="C438" s="308"/>
      <c r="D438" s="308"/>
      <c r="E438" s="162" t="s">
        <v>14</v>
      </c>
      <c r="F438" s="820" t="s">
        <v>1726</v>
      </c>
      <c r="G438" s="820"/>
      <c r="H438" s="163">
        <v>0.25</v>
      </c>
      <c r="I438" s="30"/>
      <c r="J438" s="815"/>
      <c r="K438" s="634"/>
      <c r="L438" s="634"/>
      <c r="M438" s="638"/>
    </row>
    <row r="439" spans="2:13" s="3" customFormat="1" ht="37.5" customHeight="1">
      <c r="B439" s="307"/>
      <c r="C439" s="308"/>
      <c r="D439" s="308"/>
      <c r="E439" s="308"/>
      <c r="F439" s="308" t="s">
        <v>13</v>
      </c>
      <c r="G439" s="309" t="s">
        <v>1728</v>
      </c>
      <c r="H439" s="310"/>
      <c r="I439" s="311"/>
      <c r="J439" s="815"/>
      <c r="K439" s="634"/>
      <c r="L439" s="634"/>
      <c r="M439" s="638"/>
    </row>
    <row r="440" spans="2:13" s="3" customFormat="1" ht="18.75" customHeight="1">
      <c r="B440" s="307"/>
      <c r="C440" s="308"/>
      <c r="D440" s="308"/>
      <c r="E440" s="308"/>
      <c r="F440" s="308" t="s">
        <v>13</v>
      </c>
      <c r="G440" s="309" t="s">
        <v>1785</v>
      </c>
      <c r="H440" s="310"/>
      <c r="I440" s="311"/>
      <c r="J440" s="815"/>
      <c r="K440" s="634"/>
      <c r="L440" s="634"/>
      <c r="M440" s="638"/>
    </row>
    <row r="441" spans="2:13" s="3" customFormat="1" ht="18.75" customHeight="1">
      <c r="B441" s="307"/>
      <c r="C441" s="308"/>
      <c r="D441" s="308"/>
      <c r="E441" s="308"/>
      <c r="F441" s="308" t="s">
        <v>13</v>
      </c>
      <c r="G441" s="309" t="s">
        <v>1127</v>
      </c>
      <c r="H441" s="310"/>
      <c r="I441" s="311"/>
      <c r="J441" s="815"/>
      <c r="K441" s="634"/>
      <c r="L441" s="634"/>
      <c r="M441" s="638"/>
    </row>
    <row r="442" spans="2:13" s="3" customFormat="1" ht="18.75" customHeight="1">
      <c r="B442" s="307"/>
      <c r="C442" s="308"/>
      <c r="D442" s="308"/>
      <c r="E442" s="308"/>
      <c r="F442" s="308"/>
      <c r="G442" s="309"/>
      <c r="H442" s="310"/>
      <c r="I442" s="311"/>
      <c r="J442" s="816"/>
      <c r="K442" s="635"/>
      <c r="L442" s="635"/>
      <c r="M442" s="639"/>
    </row>
    <row r="443" spans="2:13" s="14" customFormat="1" ht="18.75" customHeight="1">
      <c r="B443" s="307"/>
      <c r="C443" s="308"/>
      <c r="D443" s="308"/>
      <c r="E443" s="162" t="s">
        <v>19</v>
      </c>
      <c r="F443" s="820" t="s">
        <v>246</v>
      </c>
      <c r="G443" s="820"/>
      <c r="H443" s="163">
        <v>0.25</v>
      </c>
      <c r="I443" s="51"/>
      <c r="J443" s="818"/>
      <c r="K443" s="633" t="s">
        <v>247</v>
      </c>
      <c r="L443" s="633" t="s">
        <v>996</v>
      </c>
      <c r="M443" s="637"/>
    </row>
    <row r="444" spans="2:13" s="3" customFormat="1" ht="57" customHeight="1">
      <c r="B444" s="307"/>
      <c r="C444" s="308"/>
      <c r="D444" s="308"/>
      <c r="E444" s="308"/>
      <c r="F444" s="323" t="s">
        <v>13</v>
      </c>
      <c r="G444" s="315" t="s">
        <v>1846</v>
      </c>
      <c r="H444" s="332"/>
      <c r="I444" s="311"/>
      <c r="J444" s="815"/>
      <c r="K444" s="634"/>
      <c r="L444" s="634"/>
      <c r="M444" s="638"/>
    </row>
    <row r="445" spans="2:13" s="3" customFormat="1" ht="37.5" customHeight="1">
      <c r="B445" s="307"/>
      <c r="C445" s="308"/>
      <c r="D445" s="308"/>
      <c r="E445" s="308"/>
      <c r="F445" s="323" t="s">
        <v>13</v>
      </c>
      <c r="G445" s="315" t="s">
        <v>1727</v>
      </c>
      <c r="H445" s="332"/>
      <c r="I445" s="311"/>
      <c r="J445" s="815"/>
      <c r="K445" s="634"/>
      <c r="L445" s="634"/>
      <c r="M445" s="638"/>
    </row>
    <row r="446" spans="2:13" s="3" customFormat="1" ht="18.75" customHeight="1">
      <c r="B446" s="307"/>
      <c r="C446" s="308"/>
      <c r="D446" s="308"/>
      <c r="E446" s="308"/>
      <c r="F446" s="308" t="s">
        <v>13</v>
      </c>
      <c r="G446" s="315" t="s">
        <v>995</v>
      </c>
      <c r="H446" s="310"/>
      <c r="I446" s="311"/>
      <c r="J446" s="815"/>
      <c r="K446" s="634"/>
      <c r="L446" s="634"/>
      <c r="M446" s="638"/>
    </row>
    <row r="447" spans="2:13" s="3" customFormat="1" ht="18.75" customHeight="1">
      <c r="B447" s="307"/>
      <c r="C447" s="308"/>
      <c r="D447" s="308"/>
      <c r="E447" s="308"/>
      <c r="F447" s="308"/>
      <c r="G447" s="315"/>
      <c r="H447" s="310"/>
      <c r="I447" s="311"/>
      <c r="J447" s="816"/>
      <c r="K447" s="635"/>
      <c r="L447" s="635"/>
      <c r="M447" s="639"/>
    </row>
    <row r="448" spans="2:13" s="14" customFormat="1" ht="18.75" customHeight="1">
      <c r="B448" s="307"/>
      <c r="C448" s="308"/>
      <c r="D448" s="308"/>
      <c r="E448" s="162" t="s">
        <v>82</v>
      </c>
      <c r="F448" s="820" t="s">
        <v>248</v>
      </c>
      <c r="G448" s="820"/>
      <c r="H448" s="163">
        <v>0.25</v>
      </c>
      <c r="I448" s="51"/>
      <c r="J448" s="818"/>
      <c r="K448" s="633" t="s">
        <v>998</v>
      </c>
      <c r="L448" s="633" t="s">
        <v>999</v>
      </c>
      <c r="M448" s="637" t="s">
        <v>249</v>
      </c>
    </row>
    <row r="449" spans="2:13" s="3" customFormat="1" ht="37.5" customHeight="1">
      <c r="B449" s="307"/>
      <c r="C449" s="308"/>
      <c r="D449" s="308"/>
      <c r="E449" s="308"/>
      <c r="F449" s="308" t="s">
        <v>13</v>
      </c>
      <c r="G449" s="309" t="s">
        <v>250</v>
      </c>
      <c r="H449" s="310"/>
      <c r="I449" s="311"/>
      <c r="J449" s="815"/>
      <c r="K449" s="634"/>
      <c r="L449" s="634"/>
      <c r="M449" s="638"/>
    </row>
    <row r="450" spans="2:13" s="3" customFormat="1" ht="18.75" customHeight="1">
      <c r="B450" s="307"/>
      <c r="C450" s="308"/>
      <c r="D450" s="308"/>
      <c r="E450" s="308"/>
      <c r="F450" s="308"/>
      <c r="G450" s="309" t="s">
        <v>1847</v>
      </c>
      <c r="H450" s="310"/>
      <c r="I450" s="311"/>
      <c r="J450" s="815"/>
      <c r="K450" s="634"/>
      <c r="L450" s="634"/>
      <c r="M450" s="638"/>
    </row>
    <row r="451" spans="2:13" s="3" customFormat="1" ht="18.75" customHeight="1">
      <c r="B451" s="307"/>
      <c r="C451" s="308"/>
      <c r="D451" s="308"/>
      <c r="E451" s="308"/>
      <c r="F451" s="308" t="s">
        <v>13</v>
      </c>
      <c r="G451" s="309" t="s">
        <v>997</v>
      </c>
      <c r="H451" s="310"/>
      <c r="I451" s="311"/>
      <c r="J451" s="815"/>
      <c r="K451" s="634"/>
      <c r="L451" s="634"/>
      <c r="M451" s="638"/>
    </row>
    <row r="452" spans="2:13" s="3" customFormat="1" ht="18.75" customHeight="1">
      <c r="B452" s="307"/>
      <c r="C452" s="308"/>
      <c r="D452" s="308"/>
      <c r="E452" s="308"/>
      <c r="F452" s="308"/>
      <c r="G452" s="309"/>
      <c r="H452" s="310"/>
      <c r="I452" s="311"/>
      <c r="J452" s="816"/>
      <c r="K452" s="635"/>
      <c r="L452" s="635"/>
      <c r="M452" s="639"/>
    </row>
    <row r="453" spans="2:13" s="14" customFormat="1" ht="18.75" customHeight="1">
      <c r="B453" s="307"/>
      <c r="C453" s="308"/>
      <c r="D453" s="308"/>
      <c r="E453" s="162" t="s">
        <v>85</v>
      </c>
      <c r="F453" s="820" t="s">
        <v>251</v>
      </c>
      <c r="G453" s="820"/>
      <c r="H453" s="163"/>
      <c r="I453" s="164"/>
      <c r="J453" s="317"/>
      <c r="K453" s="297"/>
      <c r="L453" s="297"/>
      <c r="M453" s="298"/>
    </row>
    <row r="454" spans="2:13" s="14" customFormat="1" ht="18.75" customHeight="1">
      <c r="B454" s="307"/>
      <c r="C454" s="308"/>
      <c r="D454" s="308"/>
      <c r="E454" s="308"/>
      <c r="F454" s="175" t="s">
        <v>15</v>
      </c>
      <c r="G454" s="176" t="s">
        <v>252</v>
      </c>
      <c r="H454" s="75">
        <v>0.25</v>
      </c>
      <c r="I454" s="29"/>
      <c r="J454" s="815"/>
      <c r="K454" s="634" t="s">
        <v>253</v>
      </c>
      <c r="L454" s="634"/>
      <c r="M454" s="638" t="s">
        <v>249</v>
      </c>
    </row>
    <row r="455" spans="2:13" s="3" customFormat="1" ht="18.75" customHeight="1">
      <c r="B455" s="307"/>
      <c r="C455" s="308"/>
      <c r="D455" s="308"/>
      <c r="E455" s="308"/>
      <c r="F455" s="308" t="s">
        <v>13</v>
      </c>
      <c r="G455" s="315" t="s">
        <v>254</v>
      </c>
      <c r="H455" s="310"/>
      <c r="I455" s="316"/>
      <c r="J455" s="818"/>
      <c r="K455" s="634"/>
      <c r="L455" s="634"/>
      <c r="M455" s="638"/>
    </row>
    <row r="456" spans="2:13" s="3" customFormat="1" ht="18.75" customHeight="1">
      <c r="B456" s="307"/>
      <c r="C456" s="308"/>
      <c r="D456" s="308"/>
      <c r="E456" s="308"/>
      <c r="F456" s="308" t="s">
        <v>13</v>
      </c>
      <c r="G456" s="279" t="s">
        <v>1000</v>
      </c>
      <c r="H456" s="310"/>
      <c r="I456" s="316"/>
      <c r="J456" s="818"/>
      <c r="K456" s="634"/>
      <c r="L456" s="634"/>
      <c r="M456" s="638"/>
    </row>
    <row r="457" spans="2:13" s="3" customFormat="1" ht="18.75" customHeight="1">
      <c r="B457" s="307"/>
      <c r="C457" s="308"/>
      <c r="D457" s="308"/>
      <c r="E457" s="308"/>
      <c r="F457" s="308" t="s">
        <v>13</v>
      </c>
      <c r="G457" s="279" t="s">
        <v>775</v>
      </c>
      <c r="H457" s="310"/>
      <c r="I457" s="316"/>
      <c r="J457" s="818"/>
      <c r="K457" s="634"/>
      <c r="L457" s="634"/>
      <c r="M457" s="638"/>
    </row>
    <row r="458" spans="2:13" s="3" customFormat="1" ht="18.75" customHeight="1">
      <c r="B458" s="307"/>
      <c r="C458" s="308"/>
      <c r="D458" s="308"/>
      <c r="E458" s="308"/>
      <c r="F458" s="308"/>
      <c r="G458" s="279"/>
      <c r="H458" s="310"/>
      <c r="I458" s="316"/>
      <c r="J458" s="823"/>
      <c r="K458" s="635"/>
      <c r="L458" s="635"/>
      <c r="M458" s="639"/>
    </row>
    <row r="459" spans="2:13" s="14" customFormat="1" ht="18.75" customHeight="1">
      <c r="B459" s="307"/>
      <c r="C459" s="308"/>
      <c r="D459" s="308"/>
      <c r="E459" s="308"/>
      <c r="F459" s="175" t="s">
        <v>17</v>
      </c>
      <c r="G459" s="176" t="s">
        <v>255</v>
      </c>
      <c r="H459" s="75">
        <v>0.1</v>
      </c>
      <c r="I459" s="29"/>
      <c r="J459" s="818"/>
      <c r="K459" s="633" t="s">
        <v>256</v>
      </c>
      <c r="L459" s="633" t="s">
        <v>257</v>
      </c>
      <c r="M459" s="637" t="s">
        <v>1001</v>
      </c>
    </row>
    <row r="460" spans="2:13" s="3" customFormat="1" ht="18.75" customHeight="1">
      <c r="B460" s="307"/>
      <c r="C460" s="308"/>
      <c r="D460" s="308"/>
      <c r="E460" s="308"/>
      <c r="F460" s="308" t="s">
        <v>13</v>
      </c>
      <c r="G460" s="315" t="s">
        <v>1848</v>
      </c>
      <c r="H460" s="310"/>
      <c r="I460" s="316"/>
      <c r="J460" s="818"/>
      <c r="K460" s="634"/>
      <c r="L460" s="634"/>
      <c r="M460" s="638"/>
    </row>
    <row r="461" spans="2:13" s="3" customFormat="1" ht="18.75" customHeight="1">
      <c r="B461" s="307"/>
      <c r="C461" s="308"/>
      <c r="D461" s="308"/>
      <c r="E461" s="308"/>
      <c r="F461" s="308" t="s">
        <v>13</v>
      </c>
      <c r="G461" s="279" t="s">
        <v>775</v>
      </c>
      <c r="H461" s="310"/>
      <c r="I461" s="316"/>
      <c r="J461" s="818"/>
      <c r="K461" s="634"/>
      <c r="L461" s="634"/>
      <c r="M461" s="638"/>
    </row>
    <row r="462" spans="2:13" s="3" customFormat="1" ht="18.75" customHeight="1">
      <c r="B462" s="307"/>
      <c r="C462" s="308"/>
      <c r="D462" s="308"/>
      <c r="E462" s="308"/>
      <c r="F462" s="308"/>
      <c r="G462" s="279"/>
      <c r="H462" s="310"/>
      <c r="I462" s="316"/>
      <c r="J462" s="823"/>
      <c r="K462" s="635"/>
      <c r="L462" s="635"/>
      <c r="M462" s="639"/>
    </row>
    <row r="463" spans="2:13" s="14" customFormat="1" ht="18.75" customHeight="1">
      <c r="B463" s="307"/>
      <c r="C463" s="308"/>
      <c r="D463" s="308"/>
      <c r="E463" s="308"/>
      <c r="F463" s="175" t="s">
        <v>30</v>
      </c>
      <c r="G463" s="176" t="s">
        <v>258</v>
      </c>
      <c r="H463" s="75">
        <v>0.15</v>
      </c>
      <c r="I463" s="29"/>
      <c r="J463" s="818"/>
      <c r="K463" s="633" t="s">
        <v>1002</v>
      </c>
      <c r="L463" s="633"/>
      <c r="M463" s="637" t="s">
        <v>249</v>
      </c>
    </row>
    <row r="464" spans="2:13" s="3" customFormat="1" ht="18.75" customHeight="1">
      <c r="B464" s="307"/>
      <c r="C464" s="308"/>
      <c r="D464" s="308"/>
      <c r="E464" s="308"/>
      <c r="F464" s="308" t="s">
        <v>13</v>
      </c>
      <c r="G464" s="315" t="s">
        <v>1849</v>
      </c>
      <c r="H464" s="310"/>
      <c r="I464" s="316"/>
      <c r="J464" s="815"/>
      <c r="K464" s="634"/>
      <c r="L464" s="634"/>
      <c r="M464" s="638"/>
    </row>
    <row r="465" spans="2:13" s="3" customFormat="1" ht="18.75" customHeight="1">
      <c r="B465" s="307"/>
      <c r="C465" s="308"/>
      <c r="D465" s="308"/>
      <c r="E465" s="308"/>
      <c r="F465" s="308" t="s">
        <v>13</v>
      </c>
      <c r="G465" s="279" t="s">
        <v>1000</v>
      </c>
      <c r="H465" s="310"/>
      <c r="I465" s="316"/>
      <c r="J465" s="815"/>
      <c r="K465" s="634"/>
      <c r="L465" s="634"/>
      <c r="M465" s="638"/>
    </row>
    <row r="466" spans="2:13" s="3" customFormat="1" ht="18.75" customHeight="1">
      <c r="B466" s="307"/>
      <c r="C466" s="308"/>
      <c r="D466" s="308"/>
      <c r="E466" s="308"/>
      <c r="F466" s="308" t="s">
        <v>13</v>
      </c>
      <c r="G466" s="279" t="s">
        <v>775</v>
      </c>
      <c r="H466" s="310"/>
      <c r="I466" s="316"/>
      <c r="J466" s="815"/>
      <c r="K466" s="634"/>
      <c r="L466" s="634"/>
      <c r="M466" s="638"/>
    </row>
    <row r="467" spans="2:13" s="3" customFormat="1" ht="18.75" customHeight="1" thickBot="1">
      <c r="B467" s="307"/>
      <c r="C467" s="308"/>
      <c r="D467" s="308"/>
      <c r="E467" s="308"/>
      <c r="F467" s="308"/>
      <c r="G467" s="279"/>
      <c r="H467" s="310"/>
      <c r="I467" s="316"/>
      <c r="J467" s="815"/>
      <c r="K467" s="634"/>
      <c r="L467" s="634"/>
      <c r="M467" s="638"/>
    </row>
    <row r="468" spans="2:13" s="14" customFormat="1" ht="18.75" customHeight="1">
      <c r="B468" s="566"/>
      <c r="C468" s="567"/>
      <c r="D468" s="567"/>
      <c r="E468" s="567"/>
      <c r="F468" s="568" t="s">
        <v>32</v>
      </c>
      <c r="G468" s="569" t="s">
        <v>259</v>
      </c>
      <c r="H468" s="570">
        <v>0.25</v>
      </c>
      <c r="I468" s="571"/>
      <c r="J468" s="826"/>
      <c r="K468" s="646" t="s">
        <v>1004</v>
      </c>
      <c r="L468" s="646" t="s">
        <v>175</v>
      </c>
      <c r="M468" s="647"/>
    </row>
    <row r="469" spans="2:13" s="3" customFormat="1" ht="18.75" customHeight="1">
      <c r="B469" s="307"/>
      <c r="C469" s="308"/>
      <c r="D469" s="308"/>
      <c r="E469" s="308"/>
      <c r="F469" s="308" t="s">
        <v>13</v>
      </c>
      <c r="G469" s="309" t="s">
        <v>1850</v>
      </c>
      <c r="H469" s="310"/>
      <c r="I469" s="316"/>
      <c r="J469" s="816"/>
      <c r="K469" s="634"/>
      <c r="L469" s="634"/>
      <c r="M469" s="638"/>
    </row>
    <row r="470" spans="2:13" s="3" customFormat="1" ht="18.75" customHeight="1">
      <c r="B470" s="307"/>
      <c r="C470" s="308"/>
      <c r="D470" s="308"/>
      <c r="E470" s="308"/>
      <c r="F470" s="308" t="s">
        <v>13</v>
      </c>
      <c r="G470" s="309" t="s">
        <v>1003</v>
      </c>
      <c r="H470" s="310"/>
      <c r="I470" s="316"/>
      <c r="J470" s="816"/>
      <c r="K470" s="634"/>
      <c r="L470" s="634"/>
      <c r="M470" s="638"/>
    </row>
    <row r="471" spans="2:13" s="3" customFormat="1" ht="18.75" customHeight="1">
      <c r="B471" s="307"/>
      <c r="C471" s="308"/>
      <c r="D471" s="308"/>
      <c r="E471" s="308"/>
      <c r="F471" s="308"/>
      <c r="G471" s="309"/>
      <c r="H471" s="310"/>
      <c r="I471" s="316"/>
      <c r="J471" s="816"/>
      <c r="K471" s="635"/>
      <c r="L471" s="635"/>
      <c r="M471" s="639"/>
    </row>
    <row r="472" spans="2:13" s="14" customFormat="1" ht="18.75" customHeight="1">
      <c r="B472" s="307"/>
      <c r="C472" s="308"/>
      <c r="D472" s="308"/>
      <c r="E472" s="162" t="s">
        <v>87</v>
      </c>
      <c r="F472" s="820" t="s">
        <v>260</v>
      </c>
      <c r="G472" s="820"/>
      <c r="H472" s="163">
        <v>0.25</v>
      </c>
      <c r="I472" s="30"/>
      <c r="J472" s="823"/>
      <c r="K472" s="633" t="s">
        <v>261</v>
      </c>
      <c r="L472" s="633" t="s">
        <v>263</v>
      </c>
      <c r="M472" s="637"/>
    </row>
    <row r="473" spans="2:13" s="3" customFormat="1" ht="18.75" customHeight="1">
      <c r="B473" s="307"/>
      <c r="C473" s="308"/>
      <c r="D473" s="308"/>
      <c r="E473" s="308"/>
      <c r="F473" s="308" t="s">
        <v>13</v>
      </c>
      <c r="G473" s="309" t="s">
        <v>262</v>
      </c>
      <c r="H473" s="310"/>
      <c r="I473" s="311"/>
      <c r="J473" s="823"/>
      <c r="K473" s="634"/>
      <c r="L473" s="634"/>
      <c r="M473" s="638"/>
    </row>
    <row r="474" spans="2:13" s="3" customFormat="1" ht="18.75" customHeight="1">
      <c r="B474" s="307"/>
      <c r="C474" s="308"/>
      <c r="D474" s="308"/>
      <c r="E474" s="308"/>
      <c r="F474" s="308" t="s">
        <v>13</v>
      </c>
      <c r="G474" s="309" t="s">
        <v>264</v>
      </c>
      <c r="H474" s="310"/>
      <c r="I474" s="311"/>
      <c r="J474" s="823"/>
      <c r="K474" s="634"/>
      <c r="L474" s="634"/>
      <c r="M474" s="638"/>
    </row>
    <row r="475" spans="2:13" s="3" customFormat="1" ht="18.75" customHeight="1">
      <c r="B475" s="307"/>
      <c r="C475" s="308"/>
      <c r="D475" s="308"/>
      <c r="E475" s="308"/>
      <c r="F475" s="308" t="s">
        <v>13</v>
      </c>
      <c r="G475" s="309" t="s">
        <v>1005</v>
      </c>
      <c r="H475" s="310"/>
      <c r="I475" s="311"/>
      <c r="J475" s="823"/>
      <c r="K475" s="634"/>
      <c r="L475" s="634"/>
      <c r="M475" s="638"/>
    </row>
    <row r="476" spans="2:13" s="3" customFormat="1" ht="18.75" customHeight="1">
      <c r="B476" s="307"/>
      <c r="C476" s="308"/>
      <c r="D476" s="308"/>
      <c r="E476" s="308"/>
      <c r="F476" s="308"/>
      <c r="G476" s="309"/>
      <c r="H476" s="310"/>
      <c r="I476" s="311"/>
      <c r="J476" s="823"/>
      <c r="K476" s="635"/>
      <c r="L476" s="635"/>
      <c r="M476" s="639"/>
    </row>
    <row r="477" spans="2:13" s="14" customFormat="1" ht="18.75" customHeight="1">
      <c r="B477" s="307"/>
      <c r="C477" s="308"/>
      <c r="D477" s="308"/>
      <c r="E477" s="162" t="s">
        <v>93</v>
      </c>
      <c r="F477" s="820" t="s">
        <v>1556</v>
      </c>
      <c r="G477" s="820"/>
      <c r="H477" s="163">
        <v>0.25</v>
      </c>
      <c r="I477" s="51"/>
      <c r="J477" s="818"/>
      <c r="K477" s="633" t="s">
        <v>265</v>
      </c>
      <c r="L477" s="633"/>
      <c r="M477" s="637" t="s">
        <v>266</v>
      </c>
    </row>
    <row r="478" spans="2:13" s="3" customFormat="1" ht="18.75" customHeight="1">
      <c r="B478" s="307"/>
      <c r="C478" s="308"/>
      <c r="D478" s="308"/>
      <c r="E478" s="308"/>
      <c r="F478" s="308" t="s">
        <v>13</v>
      </c>
      <c r="G478" s="315" t="s">
        <v>267</v>
      </c>
      <c r="H478" s="310"/>
      <c r="I478" s="311"/>
      <c r="J478" s="818"/>
      <c r="K478" s="634"/>
      <c r="L478" s="634"/>
      <c r="M478" s="638"/>
    </row>
    <row r="479" spans="2:13" s="3" customFormat="1" ht="18.75" customHeight="1">
      <c r="B479" s="307"/>
      <c r="C479" s="308"/>
      <c r="D479" s="308"/>
      <c r="E479" s="308"/>
      <c r="F479" s="308" t="s">
        <v>13</v>
      </c>
      <c r="G479" s="315" t="s">
        <v>1006</v>
      </c>
      <c r="H479" s="310"/>
      <c r="I479" s="311"/>
      <c r="J479" s="818"/>
      <c r="K479" s="634"/>
      <c r="L479" s="634"/>
      <c r="M479" s="638"/>
    </row>
    <row r="480" spans="2:13" s="3" customFormat="1" ht="18.75" customHeight="1">
      <c r="B480" s="307"/>
      <c r="C480" s="308"/>
      <c r="D480" s="308"/>
      <c r="E480" s="308"/>
      <c r="F480" s="308"/>
      <c r="G480" s="315"/>
      <c r="H480" s="310"/>
      <c r="I480" s="311"/>
      <c r="J480" s="823"/>
      <c r="K480" s="635"/>
      <c r="L480" s="635"/>
      <c r="M480" s="639"/>
    </row>
    <row r="481" spans="2:13" s="3" customFormat="1" ht="37.5" customHeight="1">
      <c r="B481" s="307"/>
      <c r="C481" s="308"/>
      <c r="D481" s="308"/>
      <c r="E481" s="162" t="s">
        <v>98</v>
      </c>
      <c r="F481" s="820" t="s">
        <v>268</v>
      </c>
      <c r="G481" s="820"/>
      <c r="H481" s="163">
        <v>0.25</v>
      </c>
      <c r="I481" s="51"/>
      <c r="J481" s="818"/>
      <c r="K481" s="633" t="s">
        <v>269</v>
      </c>
      <c r="L481" s="633"/>
      <c r="M481" s="637"/>
    </row>
    <row r="482" spans="2:13" s="3" customFormat="1" ht="18.75" customHeight="1">
      <c r="B482" s="307"/>
      <c r="C482" s="308"/>
      <c r="D482" s="308"/>
      <c r="E482" s="308"/>
      <c r="F482" s="308" t="s">
        <v>13</v>
      </c>
      <c r="G482" s="315" t="s">
        <v>270</v>
      </c>
      <c r="H482" s="310"/>
      <c r="I482" s="311"/>
      <c r="J482" s="815"/>
      <c r="K482" s="634"/>
      <c r="L482" s="634"/>
      <c r="M482" s="638"/>
    </row>
    <row r="483" spans="2:13" s="3" customFormat="1" ht="18.75" customHeight="1">
      <c r="B483" s="307"/>
      <c r="C483" s="308"/>
      <c r="D483" s="308"/>
      <c r="E483" s="308"/>
      <c r="F483" s="308" t="s">
        <v>13</v>
      </c>
      <c r="G483" s="315" t="s">
        <v>1007</v>
      </c>
      <c r="H483" s="310"/>
      <c r="I483" s="311"/>
      <c r="J483" s="815"/>
      <c r="K483" s="634"/>
      <c r="L483" s="634"/>
      <c r="M483" s="638"/>
    </row>
    <row r="484" spans="2:13" s="3" customFormat="1" ht="18.75" customHeight="1">
      <c r="B484" s="307"/>
      <c r="C484" s="308"/>
      <c r="D484" s="308"/>
      <c r="E484" s="308"/>
      <c r="F484" s="308"/>
      <c r="G484" s="315"/>
      <c r="H484" s="310"/>
      <c r="I484" s="311"/>
      <c r="J484" s="816"/>
      <c r="K484" s="635"/>
      <c r="L484" s="635"/>
      <c r="M484" s="639"/>
    </row>
    <row r="485" spans="2:13" s="14" customFormat="1" ht="18.75" customHeight="1">
      <c r="B485" s="307"/>
      <c r="C485" s="308"/>
      <c r="D485" s="308"/>
      <c r="E485" s="162" t="s">
        <v>126</v>
      </c>
      <c r="F485" s="817" t="s">
        <v>1558</v>
      </c>
      <c r="G485" s="817"/>
      <c r="H485" s="56">
        <v>0.25</v>
      </c>
      <c r="I485" s="51"/>
      <c r="J485" s="818"/>
      <c r="K485" s="633" t="s">
        <v>1008</v>
      </c>
      <c r="L485" s="633"/>
      <c r="M485" s="637"/>
    </row>
    <row r="486" spans="2:13" s="3" customFormat="1" ht="18.75" customHeight="1">
      <c r="B486" s="307"/>
      <c r="C486" s="308"/>
      <c r="D486" s="308"/>
      <c r="E486" s="308"/>
      <c r="F486" s="308" t="s">
        <v>13</v>
      </c>
      <c r="G486" s="318" t="s">
        <v>1557</v>
      </c>
      <c r="H486" s="310"/>
      <c r="I486" s="311"/>
      <c r="J486" s="815"/>
      <c r="K486" s="634"/>
      <c r="L486" s="634"/>
      <c r="M486" s="638"/>
    </row>
    <row r="487" spans="2:13" s="3" customFormat="1" ht="18.75" customHeight="1">
      <c r="B487" s="307"/>
      <c r="C487" s="308"/>
      <c r="D487" s="308"/>
      <c r="E487" s="308"/>
      <c r="F487" s="308" t="s">
        <v>13</v>
      </c>
      <c r="G487" s="318" t="s">
        <v>1007</v>
      </c>
      <c r="H487" s="310"/>
      <c r="I487" s="311"/>
      <c r="J487" s="815"/>
      <c r="K487" s="634"/>
      <c r="L487" s="634"/>
      <c r="M487" s="638"/>
    </row>
    <row r="488" spans="2:13" s="3" customFormat="1" ht="18.75" customHeight="1">
      <c r="B488" s="307"/>
      <c r="C488" s="308"/>
      <c r="D488" s="308"/>
      <c r="E488" s="308"/>
      <c r="F488" s="308"/>
      <c r="G488" s="318"/>
      <c r="H488" s="310"/>
      <c r="I488" s="311"/>
      <c r="J488" s="816"/>
      <c r="K488" s="635"/>
      <c r="L488" s="635"/>
      <c r="M488" s="639"/>
    </row>
    <row r="489" spans="2:13" s="3" customFormat="1" ht="18.75" customHeight="1">
      <c r="B489" s="307"/>
      <c r="C489" s="308"/>
      <c r="D489" s="308"/>
      <c r="E489" s="162" t="s">
        <v>128</v>
      </c>
      <c r="F489" s="817" t="s">
        <v>271</v>
      </c>
      <c r="G489" s="817"/>
      <c r="H489" s="57">
        <v>0.25</v>
      </c>
      <c r="I489" s="30"/>
      <c r="J489" s="818"/>
      <c r="K489" s="633" t="s">
        <v>272</v>
      </c>
      <c r="L489" s="633"/>
      <c r="M489" s="637"/>
    </row>
    <row r="490" spans="2:13" s="3" customFormat="1" ht="37.5" customHeight="1">
      <c r="B490" s="307"/>
      <c r="C490" s="308"/>
      <c r="D490" s="308"/>
      <c r="E490" s="308"/>
      <c r="F490" s="308" t="s">
        <v>13</v>
      </c>
      <c r="G490" s="318" t="s">
        <v>1559</v>
      </c>
      <c r="H490" s="310"/>
      <c r="I490" s="311"/>
      <c r="J490" s="818"/>
      <c r="K490" s="634"/>
      <c r="L490" s="634"/>
      <c r="M490" s="638"/>
    </row>
    <row r="491" spans="2:13" s="3" customFormat="1" ht="37.5" customHeight="1">
      <c r="B491" s="307"/>
      <c r="C491" s="308"/>
      <c r="D491" s="308"/>
      <c r="E491" s="308"/>
      <c r="F491" s="308" t="s">
        <v>13</v>
      </c>
      <c r="G491" s="318" t="s">
        <v>1560</v>
      </c>
      <c r="H491" s="310"/>
      <c r="I491" s="311"/>
      <c r="J491" s="818"/>
      <c r="K491" s="634"/>
      <c r="L491" s="634"/>
      <c r="M491" s="638"/>
    </row>
    <row r="492" spans="2:13" s="3" customFormat="1" ht="18.75" customHeight="1">
      <c r="B492" s="307"/>
      <c r="C492" s="308"/>
      <c r="D492" s="308"/>
      <c r="E492" s="308"/>
      <c r="F492" s="308" t="s">
        <v>13</v>
      </c>
      <c r="G492" s="318" t="s">
        <v>1009</v>
      </c>
      <c r="H492" s="310"/>
      <c r="I492" s="311"/>
      <c r="J492" s="818"/>
      <c r="K492" s="634"/>
      <c r="L492" s="634"/>
      <c r="M492" s="638"/>
    </row>
    <row r="493" spans="2:13" s="3" customFormat="1" ht="18.75" customHeight="1">
      <c r="B493" s="307"/>
      <c r="C493" s="308"/>
      <c r="D493" s="308"/>
      <c r="E493" s="308"/>
      <c r="F493" s="308"/>
      <c r="G493" s="318"/>
      <c r="H493" s="310"/>
      <c r="I493" s="311"/>
      <c r="J493" s="823"/>
      <c r="K493" s="635"/>
      <c r="L493" s="635"/>
      <c r="M493" s="639"/>
    </row>
    <row r="494" spans="2:13" s="14" customFormat="1" ht="18.75" customHeight="1">
      <c r="B494" s="307"/>
      <c r="C494" s="308"/>
      <c r="D494" s="308"/>
      <c r="E494" s="162" t="s">
        <v>131</v>
      </c>
      <c r="F494" s="819" t="s">
        <v>273</v>
      </c>
      <c r="G494" s="819"/>
      <c r="H494" s="163">
        <v>0.25</v>
      </c>
      <c r="I494" s="30"/>
      <c r="J494" s="823"/>
      <c r="K494" s="633" t="s">
        <v>1011</v>
      </c>
      <c r="L494" s="633" t="s">
        <v>1010</v>
      </c>
      <c r="M494" s="637"/>
    </row>
    <row r="495" spans="2:13" s="3" customFormat="1" ht="37.5" customHeight="1">
      <c r="B495" s="307"/>
      <c r="C495" s="308"/>
      <c r="D495" s="308"/>
      <c r="E495" s="308"/>
      <c r="F495" s="308" t="s">
        <v>13</v>
      </c>
      <c r="G495" s="319" t="s">
        <v>274</v>
      </c>
      <c r="H495" s="310"/>
      <c r="I495" s="311"/>
      <c r="J495" s="816"/>
      <c r="K495" s="634"/>
      <c r="L495" s="634"/>
      <c r="M495" s="638"/>
    </row>
    <row r="496" spans="2:13" s="3" customFormat="1" ht="37.5" customHeight="1">
      <c r="B496" s="307"/>
      <c r="C496" s="308"/>
      <c r="D496" s="308"/>
      <c r="E496" s="308"/>
      <c r="F496" s="308" t="s">
        <v>13</v>
      </c>
      <c r="G496" s="319" t="s">
        <v>275</v>
      </c>
      <c r="H496" s="310"/>
      <c r="I496" s="311"/>
      <c r="J496" s="816"/>
      <c r="K496" s="634"/>
      <c r="L496" s="634"/>
      <c r="M496" s="638"/>
    </row>
    <row r="497" spans="2:13" s="3" customFormat="1" ht="18.75" customHeight="1">
      <c r="B497" s="307"/>
      <c r="C497" s="308"/>
      <c r="D497" s="308"/>
      <c r="E497" s="308"/>
      <c r="F497" s="308" t="s">
        <v>13</v>
      </c>
      <c r="G497" s="319" t="s">
        <v>1009</v>
      </c>
      <c r="H497" s="310"/>
      <c r="I497" s="311"/>
      <c r="J497" s="816"/>
      <c r="K497" s="634"/>
      <c r="L497" s="634"/>
      <c r="M497" s="638"/>
    </row>
    <row r="498" spans="2:13" s="3" customFormat="1" ht="18.75" customHeight="1">
      <c r="B498" s="307"/>
      <c r="C498" s="308"/>
      <c r="D498" s="308"/>
      <c r="E498" s="308"/>
      <c r="F498" s="308"/>
      <c r="G498" s="309"/>
      <c r="H498" s="310"/>
      <c r="I498" s="311"/>
      <c r="J498" s="816"/>
      <c r="K498" s="635"/>
      <c r="L498" s="635"/>
      <c r="M498" s="639"/>
    </row>
    <row r="499" spans="2:13" s="14" customFormat="1" ht="18.75" customHeight="1">
      <c r="B499" s="307"/>
      <c r="C499" s="129" t="s">
        <v>276</v>
      </c>
      <c r="D499" s="855" t="s">
        <v>2004</v>
      </c>
      <c r="E499" s="855"/>
      <c r="F499" s="855"/>
      <c r="G499" s="855"/>
      <c r="H499" s="130">
        <f>SUM(H500:H627)</f>
        <v>7</v>
      </c>
      <c r="I499" s="131">
        <f>SUM(I500:I627)/(H499-SUMIF(I500:I627,"TB",H500:H627))*H499</f>
        <v>0</v>
      </c>
      <c r="J499" s="317"/>
      <c r="K499" s="297"/>
      <c r="L499" s="297"/>
      <c r="M499" s="298"/>
    </row>
    <row r="500" spans="2:13" s="14" customFormat="1" ht="18.75" customHeight="1">
      <c r="B500" s="307"/>
      <c r="C500" s="308"/>
      <c r="D500" s="308"/>
      <c r="E500" s="162" t="s">
        <v>12</v>
      </c>
      <c r="F500" s="820" t="s">
        <v>278</v>
      </c>
      <c r="G500" s="820"/>
      <c r="H500" s="163">
        <v>0.25</v>
      </c>
      <c r="I500" s="30"/>
      <c r="J500" s="880"/>
      <c r="K500" s="634" t="s">
        <v>279</v>
      </c>
      <c r="L500" s="634" t="s">
        <v>279</v>
      </c>
      <c r="M500" s="638" t="s">
        <v>280</v>
      </c>
    </row>
    <row r="501" spans="2:13" s="3" customFormat="1" ht="18.75" customHeight="1">
      <c r="B501" s="307"/>
      <c r="C501" s="308"/>
      <c r="D501" s="308"/>
      <c r="E501" s="308"/>
      <c r="F501" s="308" t="s">
        <v>13</v>
      </c>
      <c r="G501" s="315" t="s">
        <v>281</v>
      </c>
      <c r="H501" s="310"/>
      <c r="I501" s="311"/>
      <c r="J501" s="875"/>
      <c r="K501" s="634"/>
      <c r="L501" s="634"/>
      <c r="M501" s="638"/>
    </row>
    <row r="502" spans="2:13" s="3" customFormat="1" ht="18.75" customHeight="1">
      <c r="B502" s="307"/>
      <c r="C502" s="308"/>
      <c r="D502" s="308"/>
      <c r="E502" s="308"/>
      <c r="F502" s="308" t="s">
        <v>13</v>
      </c>
      <c r="G502" s="315" t="s">
        <v>1012</v>
      </c>
      <c r="H502" s="310"/>
      <c r="I502" s="311"/>
      <c r="J502" s="875"/>
      <c r="K502" s="634"/>
      <c r="L502" s="634"/>
      <c r="M502" s="638"/>
    </row>
    <row r="503" spans="2:13" s="3" customFormat="1" ht="18.75" customHeight="1">
      <c r="B503" s="307"/>
      <c r="C503" s="308"/>
      <c r="D503" s="308"/>
      <c r="E503" s="308"/>
      <c r="F503" s="308" t="s">
        <v>13</v>
      </c>
      <c r="G503" s="315" t="s">
        <v>1013</v>
      </c>
      <c r="H503" s="310"/>
      <c r="I503" s="311"/>
      <c r="J503" s="875"/>
      <c r="K503" s="634"/>
      <c r="L503" s="634"/>
      <c r="M503" s="638"/>
    </row>
    <row r="504" spans="2:13" s="3" customFormat="1" ht="18.75" customHeight="1">
      <c r="B504" s="307"/>
      <c r="C504" s="308"/>
      <c r="D504" s="308"/>
      <c r="E504" s="308"/>
      <c r="F504" s="308"/>
      <c r="G504" s="315"/>
      <c r="H504" s="310"/>
      <c r="I504" s="311"/>
      <c r="J504" s="875"/>
      <c r="K504" s="635"/>
      <c r="L504" s="635"/>
      <c r="M504" s="639"/>
    </row>
    <row r="505" spans="2:13" s="14" customFormat="1" ht="18.75" customHeight="1">
      <c r="B505" s="307"/>
      <c r="C505" s="308"/>
      <c r="D505" s="308"/>
      <c r="E505" s="162" t="s">
        <v>14</v>
      </c>
      <c r="F505" s="817" t="s">
        <v>282</v>
      </c>
      <c r="G505" s="817"/>
      <c r="H505" s="163">
        <v>0.25</v>
      </c>
      <c r="I505" s="51"/>
      <c r="J505" s="875"/>
      <c r="K505" s="731" t="s">
        <v>283</v>
      </c>
      <c r="L505" s="731" t="s">
        <v>283</v>
      </c>
      <c r="M505" s="881" t="s">
        <v>284</v>
      </c>
    </row>
    <row r="506" spans="2:13" s="3" customFormat="1" ht="18.75" customHeight="1">
      <c r="B506" s="307"/>
      <c r="C506" s="308"/>
      <c r="D506" s="308"/>
      <c r="E506" s="308"/>
      <c r="F506" s="308" t="s">
        <v>13</v>
      </c>
      <c r="G506" s="279" t="s">
        <v>1786</v>
      </c>
      <c r="H506" s="310"/>
      <c r="I506" s="311"/>
      <c r="J506" s="875"/>
      <c r="K506" s="674"/>
      <c r="L506" s="674"/>
      <c r="M506" s="882"/>
    </row>
    <row r="507" spans="2:13" s="3" customFormat="1" ht="37.5" customHeight="1">
      <c r="B507" s="307"/>
      <c r="C507" s="308"/>
      <c r="D507" s="308"/>
      <c r="E507" s="308"/>
      <c r="F507" s="308" t="s">
        <v>13</v>
      </c>
      <c r="G507" s="279" t="s">
        <v>1787</v>
      </c>
      <c r="H507" s="310"/>
      <c r="I507" s="311"/>
      <c r="J507" s="875"/>
      <c r="K507" s="674"/>
      <c r="L507" s="674"/>
      <c r="M507" s="882"/>
    </row>
    <row r="508" spans="2:13" s="3" customFormat="1" ht="18.75" customHeight="1">
      <c r="B508" s="307"/>
      <c r="C508" s="308"/>
      <c r="D508" s="308"/>
      <c r="E508" s="308"/>
      <c r="F508" s="308"/>
      <c r="G508" s="279"/>
      <c r="H508" s="310"/>
      <c r="I508" s="311"/>
      <c r="J508" s="875"/>
      <c r="K508" s="675"/>
      <c r="L508" s="675"/>
      <c r="M508" s="883"/>
    </row>
    <row r="509" spans="2:13" s="14" customFormat="1" ht="37.5" customHeight="1">
      <c r="B509" s="307"/>
      <c r="C509" s="308"/>
      <c r="D509" s="308"/>
      <c r="E509" s="162" t="s">
        <v>19</v>
      </c>
      <c r="F509" s="819" t="s">
        <v>285</v>
      </c>
      <c r="G509" s="819"/>
      <c r="H509" s="163">
        <v>0.25</v>
      </c>
      <c r="I509" s="51"/>
      <c r="J509" s="823"/>
      <c r="K509" s="633" t="s">
        <v>1015</v>
      </c>
      <c r="L509" s="633"/>
      <c r="M509" s="637" t="s">
        <v>286</v>
      </c>
    </row>
    <row r="510" spans="2:13" s="3" customFormat="1" ht="37.5" customHeight="1">
      <c r="B510" s="307"/>
      <c r="C510" s="308"/>
      <c r="D510" s="308"/>
      <c r="E510" s="308"/>
      <c r="F510" s="308" t="s">
        <v>13</v>
      </c>
      <c r="G510" s="315" t="s">
        <v>287</v>
      </c>
      <c r="H510" s="310"/>
      <c r="I510" s="311"/>
      <c r="J510" s="823"/>
      <c r="K510" s="634"/>
      <c r="L510" s="634"/>
      <c r="M510" s="638"/>
    </row>
    <row r="511" spans="2:13" s="3" customFormat="1" ht="18.75" customHeight="1">
      <c r="B511" s="307"/>
      <c r="C511" s="308"/>
      <c r="D511" s="308"/>
      <c r="E511" s="308"/>
      <c r="F511" s="308" t="s">
        <v>13</v>
      </c>
      <c r="G511" s="315" t="s">
        <v>1014</v>
      </c>
      <c r="H511" s="310"/>
      <c r="I511" s="311"/>
      <c r="J511" s="823"/>
      <c r="K511" s="634"/>
      <c r="L511" s="634"/>
      <c r="M511" s="638"/>
    </row>
    <row r="512" spans="2:13" s="3" customFormat="1" ht="18.75" customHeight="1">
      <c r="B512" s="307"/>
      <c r="C512" s="308"/>
      <c r="D512" s="308"/>
      <c r="E512" s="308"/>
      <c r="F512" s="308"/>
      <c r="G512" s="315"/>
      <c r="H512" s="310"/>
      <c r="I512" s="311"/>
      <c r="J512" s="823"/>
      <c r="K512" s="635"/>
      <c r="L512" s="635"/>
      <c r="M512" s="639"/>
    </row>
    <row r="513" spans="2:13" s="14" customFormat="1" ht="37.5" customHeight="1">
      <c r="B513" s="307"/>
      <c r="C513" s="308"/>
      <c r="D513" s="308"/>
      <c r="E513" s="162" t="s">
        <v>82</v>
      </c>
      <c r="F513" s="820" t="s">
        <v>1561</v>
      </c>
      <c r="G513" s="820"/>
      <c r="H513" s="163">
        <v>0.25</v>
      </c>
      <c r="I513" s="30"/>
      <c r="J513" s="823"/>
      <c r="K513" s="633" t="s">
        <v>764</v>
      </c>
      <c r="L513" s="633"/>
      <c r="M513" s="637" t="s">
        <v>286</v>
      </c>
    </row>
    <row r="514" spans="2:13" s="3" customFormat="1" ht="18.75" customHeight="1">
      <c r="B514" s="307"/>
      <c r="C514" s="308"/>
      <c r="D514" s="308"/>
      <c r="E514" s="308"/>
      <c r="F514" s="308" t="s">
        <v>13</v>
      </c>
      <c r="G514" s="315" t="s">
        <v>288</v>
      </c>
      <c r="H514" s="310"/>
      <c r="I514" s="311"/>
      <c r="J514" s="823"/>
      <c r="K514" s="634"/>
      <c r="L514" s="634"/>
      <c r="M514" s="638"/>
    </row>
    <row r="515" spans="2:13" s="3" customFormat="1" ht="18.75" customHeight="1">
      <c r="B515" s="307"/>
      <c r="C515" s="308"/>
      <c r="D515" s="308"/>
      <c r="E515" s="308"/>
      <c r="F515" s="308" t="s">
        <v>13</v>
      </c>
      <c r="G515" s="315" t="s">
        <v>1562</v>
      </c>
      <c r="H515" s="310"/>
      <c r="I515" s="311"/>
      <c r="J515" s="823"/>
      <c r="K515" s="634"/>
      <c r="L515" s="634"/>
      <c r="M515" s="638"/>
    </row>
    <row r="516" spans="2:13" s="3" customFormat="1" ht="18.75" customHeight="1">
      <c r="B516" s="307"/>
      <c r="C516" s="308"/>
      <c r="D516" s="308"/>
      <c r="E516" s="308"/>
      <c r="F516" s="308" t="s">
        <v>13</v>
      </c>
      <c r="G516" s="315" t="s">
        <v>775</v>
      </c>
      <c r="H516" s="310"/>
      <c r="I516" s="311"/>
      <c r="J516" s="823"/>
      <c r="K516" s="634"/>
      <c r="L516" s="634"/>
      <c r="M516" s="638"/>
    </row>
    <row r="517" spans="2:13" s="3" customFormat="1" ht="18.75" customHeight="1" thickBot="1">
      <c r="B517" s="307"/>
      <c r="C517" s="308"/>
      <c r="D517" s="308"/>
      <c r="E517" s="308"/>
      <c r="F517" s="308"/>
      <c r="G517" s="315"/>
      <c r="H517" s="310"/>
      <c r="I517" s="311"/>
      <c r="J517" s="818"/>
      <c r="K517" s="634"/>
      <c r="L517" s="634"/>
      <c r="M517" s="638"/>
    </row>
    <row r="518" spans="2:13" s="14" customFormat="1" ht="18.75" customHeight="1">
      <c r="B518" s="566"/>
      <c r="C518" s="567"/>
      <c r="D518" s="567"/>
      <c r="E518" s="572" t="s">
        <v>85</v>
      </c>
      <c r="F518" s="878" t="s">
        <v>289</v>
      </c>
      <c r="G518" s="878"/>
      <c r="H518" s="573">
        <v>0.15</v>
      </c>
      <c r="I518" s="551"/>
      <c r="J518" s="826"/>
      <c r="K518" s="646" t="s">
        <v>1017</v>
      </c>
      <c r="L518" s="646" t="s">
        <v>1018</v>
      </c>
      <c r="M518" s="647" t="s">
        <v>286</v>
      </c>
    </row>
    <row r="519" spans="2:13" s="3" customFormat="1" ht="18.75" customHeight="1">
      <c r="B519" s="307"/>
      <c r="C519" s="308"/>
      <c r="D519" s="308"/>
      <c r="E519" s="308"/>
      <c r="F519" s="308" t="s">
        <v>13</v>
      </c>
      <c r="G519" s="315" t="s">
        <v>1957</v>
      </c>
      <c r="H519" s="310"/>
      <c r="I519" s="311"/>
      <c r="J519" s="823"/>
      <c r="K519" s="634"/>
      <c r="L519" s="634"/>
      <c r="M519" s="638"/>
    </row>
    <row r="520" spans="2:13" s="3" customFormat="1" ht="18.75" customHeight="1">
      <c r="B520" s="307"/>
      <c r="C520" s="308"/>
      <c r="D520" s="308"/>
      <c r="E520" s="308"/>
      <c r="F520" s="308" t="s">
        <v>13</v>
      </c>
      <c r="G520" s="315" t="s">
        <v>1016</v>
      </c>
      <c r="H520" s="310"/>
      <c r="I520" s="311"/>
      <c r="J520" s="823"/>
      <c r="K520" s="634"/>
      <c r="L520" s="634"/>
      <c r="M520" s="638"/>
    </row>
    <row r="521" spans="2:13" s="3" customFormat="1" ht="18.75" customHeight="1">
      <c r="B521" s="307"/>
      <c r="C521" s="308"/>
      <c r="D521" s="308"/>
      <c r="E521" s="308"/>
      <c r="F521" s="308"/>
      <c r="G521" s="315"/>
      <c r="H521" s="310"/>
      <c r="I521" s="311"/>
      <c r="J521" s="823"/>
      <c r="K521" s="635"/>
      <c r="L521" s="635"/>
      <c r="M521" s="639"/>
    </row>
    <row r="522" spans="2:13" s="14" customFormat="1" ht="37.5" customHeight="1">
      <c r="B522" s="307"/>
      <c r="C522" s="308"/>
      <c r="D522" s="308"/>
      <c r="E522" s="162" t="s">
        <v>87</v>
      </c>
      <c r="F522" s="817" t="s">
        <v>290</v>
      </c>
      <c r="G522" s="817"/>
      <c r="H522" s="163">
        <v>0.25</v>
      </c>
      <c r="I522" s="30"/>
      <c r="J522" s="823"/>
      <c r="K522" s="633" t="s">
        <v>1020</v>
      </c>
      <c r="L522" s="633"/>
      <c r="M522" s="637" t="s">
        <v>286</v>
      </c>
    </row>
    <row r="523" spans="2:13" s="3" customFormat="1" ht="18.75" customHeight="1">
      <c r="B523" s="307"/>
      <c r="C523" s="308"/>
      <c r="D523" s="308"/>
      <c r="E523" s="308"/>
      <c r="F523" s="308" t="s">
        <v>13</v>
      </c>
      <c r="G523" s="315" t="s">
        <v>291</v>
      </c>
      <c r="H523" s="310"/>
      <c r="I523" s="316"/>
      <c r="J523" s="823"/>
      <c r="K523" s="634"/>
      <c r="L523" s="634"/>
      <c r="M523" s="638"/>
    </row>
    <row r="524" spans="2:13" s="3" customFormat="1" ht="18.75" customHeight="1">
      <c r="B524" s="307"/>
      <c r="C524" s="308"/>
      <c r="D524" s="308"/>
      <c r="E524" s="308"/>
      <c r="F524" s="308" t="s">
        <v>13</v>
      </c>
      <c r="G524" s="315" t="s">
        <v>292</v>
      </c>
      <c r="H524" s="310"/>
      <c r="I524" s="316"/>
      <c r="J524" s="823"/>
      <c r="K524" s="634"/>
      <c r="L524" s="634"/>
      <c r="M524" s="638"/>
    </row>
    <row r="525" spans="2:13" s="3" customFormat="1" ht="18.75" customHeight="1">
      <c r="B525" s="307"/>
      <c r="C525" s="308"/>
      <c r="D525" s="308"/>
      <c r="E525" s="308"/>
      <c r="F525" s="308" t="s">
        <v>13</v>
      </c>
      <c r="G525" s="315" t="s">
        <v>1019</v>
      </c>
      <c r="H525" s="310"/>
      <c r="I525" s="316"/>
      <c r="J525" s="823"/>
      <c r="K525" s="634"/>
      <c r="L525" s="634"/>
      <c r="M525" s="638"/>
    </row>
    <row r="526" spans="2:13" s="3" customFormat="1" ht="18.75" customHeight="1">
      <c r="B526" s="307"/>
      <c r="C526" s="308"/>
      <c r="D526" s="308"/>
      <c r="E526" s="308"/>
      <c r="F526" s="308"/>
      <c r="G526" s="315"/>
      <c r="H526" s="310"/>
      <c r="I526" s="316"/>
      <c r="J526" s="823"/>
      <c r="K526" s="635"/>
      <c r="L526" s="635"/>
      <c r="M526" s="639"/>
    </row>
    <row r="527" spans="2:13" s="14" customFormat="1" ht="18.75" customHeight="1">
      <c r="B527" s="307"/>
      <c r="C527" s="308"/>
      <c r="D527" s="308"/>
      <c r="E527" s="162" t="s">
        <v>93</v>
      </c>
      <c r="F527" s="862" t="s">
        <v>293</v>
      </c>
      <c r="G527" s="879"/>
      <c r="H527" s="163">
        <v>0.25</v>
      </c>
      <c r="I527" s="51"/>
      <c r="J527" s="874"/>
      <c r="K527" s="633" t="s">
        <v>294</v>
      </c>
      <c r="L527" s="633" t="s">
        <v>1022</v>
      </c>
      <c r="M527" s="637" t="s">
        <v>286</v>
      </c>
    </row>
    <row r="528" spans="2:13" s="3" customFormat="1" ht="37.5" customHeight="1">
      <c r="B528" s="307"/>
      <c r="C528" s="308"/>
      <c r="D528" s="308"/>
      <c r="E528" s="308"/>
      <c r="F528" s="308" t="s">
        <v>13</v>
      </c>
      <c r="G528" s="315" t="s">
        <v>1021</v>
      </c>
      <c r="H528" s="310"/>
      <c r="I528" s="311"/>
      <c r="J528" s="874"/>
      <c r="K528" s="634"/>
      <c r="L528" s="634"/>
      <c r="M528" s="638"/>
    </row>
    <row r="529" spans="2:13" s="3" customFormat="1" ht="18.75" customHeight="1">
      <c r="B529" s="307"/>
      <c r="C529" s="308"/>
      <c r="D529" s="308"/>
      <c r="E529" s="308"/>
      <c r="F529" s="308" t="s">
        <v>13</v>
      </c>
      <c r="G529" s="315" t="s">
        <v>1563</v>
      </c>
      <c r="H529" s="310"/>
      <c r="I529" s="311"/>
      <c r="J529" s="874"/>
      <c r="K529" s="634"/>
      <c r="L529" s="634"/>
      <c r="M529" s="638"/>
    </row>
    <row r="530" spans="2:13" s="3" customFormat="1" ht="18.75" customHeight="1">
      <c r="B530" s="307"/>
      <c r="C530" s="308"/>
      <c r="D530" s="308"/>
      <c r="E530" s="308"/>
      <c r="F530" s="308"/>
      <c r="G530" s="309"/>
      <c r="H530" s="310"/>
      <c r="I530" s="311"/>
      <c r="J530" s="875"/>
      <c r="K530" s="635"/>
      <c r="L530" s="635"/>
      <c r="M530" s="639"/>
    </row>
    <row r="531" spans="2:13" s="14" customFormat="1" ht="37.5" customHeight="1">
      <c r="B531" s="307"/>
      <c r="C531" s="308"/>
      <c r="D531" s="308"/>
      <c r="E531" s="162" t="s">
        <v>98</v>
      </c>
      <c r="F531" s="820" t="s">
        <v>1564</v>
      </c>
      <c r="G531" s="820"/>
      <c r="H531" s="163">
        <v>0.25</v>
      </c>
      <c r="I531" s="30"/>
      <c r="J531" s="823"/>
      <c r="K531" s="633" t="s">
        <v>1023</v>
      </c>
      <c r="L531" s="633"/>
      <c r="M531" s="637" t="s">
        <v>295</v>
      </c>
    </row>
    <row r="532" spans="2:13" s="3" customFormat="1" ht="57" customHeight="1">
      <c r="B532" s="307"/>
      <c r="C532" s="308"/>
      <c r="D532" s="308"/>
      <c r="E532" s="308"/>
      <c r="F532" s="308" t="s">
        <v>13</v>
      </c>
      <c r="G532" s="309" t="s">
        <v>1565</v>
      </c>
      <c r="H532" s="310"/>
      <c r="I532" s="311"/>
      <c r="J532" s="816"/>
      <c r="K532" s="634"/>
      <c r="L532" s="634"/>
      <c r="M532" s="638"/>
    </row>
    <row r="533" spans="2:13" s="3" customFormat="1" ht="57" customHeight="1">
      <c r="B533" s="307"/>
      <c r="C533" s="308"/>
      <c r="D533" s="308"/>
      <c r="E533" s="308"/>
      <c r="F533" s="308" t="s">
        <v>13</v>
      </c>
      <c r="G533" s="309" t="s">
        <v>1566</v>
      </c>
      <c r="H533" s="310"/>
      <c r="I533" s="311"/>
      <c r="J533" s="816"/>
      <c r="K533" s="634"/>
      <c r="L533" s="634"/>
      <c r="M533" s="638"/>
    </row>
    <row r="534" spans="2:13" s="3" customFormat="1" ht="57" customHeight="1">
      <c r="B534" s="307"/>
      <c r="C534" s="308"/>
      <c r="D534" s="308"/>
      <c r="E534" s="308"/>
      <c r="F534" s="308" t="s">
        <v>13</v>
      </c>
      <c r="G534" s="309" t="s">
        <v>1567</v>
      </c>
      <c r="H534" s="310"/>
      <c r="I534" s="311"/>
      <c r="J534" s="816"/>
      <c r="K534" s="634"/>
      <c r="L534" s="634"/>
      <c r="M534" s="638"/>
    </row>
    <row r="535" spans="2:13" s="3" customFormat="1" ht="18.75" customHeight="1">
      <c r="B535" s="307"/>
      <c r="C535" s="308"/>
      <c r="D535" s="308"/>
      <c r="E535" s="308"/>
      <c r="F535" s="308"/>
      <c r="G535" s="309"/>
      <c r="H535" s="310"/>
      <c r="I535" s="311"/>
      <c r="J535" s="816"/>
      <c r="K535" s="635"/>
      <c r="L535" s="635"/>
      <c r="M535" s="639"/>
    </row>
    <row r="536" spans="2:13" s="14" customFormat="1" ht="18.75" customHeight="1">
      <c r="B536" s="307"/>
      <c r="C536" s="308"/>
      <c r="D536" s="308"/>
      <c r="E536" s="162" t="s">
        <v>126</v>
      </c>
      <c r="F536" s="820" t="s">
        <v>1721</v>
      </c>
      <c r="G536" s="820"/>
      <c r="H536" s="163">
        <v>0.25</v>
      </c>
      <c r="I536" s="30"/>
      <c r="J536" s="823"/>
      <c r="K536" s="633" t="s">
        <v>1025</v>
      </c>
      <c r="L536" s="633" t="s">
        <v>296</v>
      </c>
      <c r="M536" s="637" t="s">
        <v>295</v>
      </c>
    </row>
    <row r="537" spans="2:13" s="3" customFormat="1" ht="57" customHeight="1">
      <c r="B537" s="307"/>
      <c r="C537" s="308"/>
      <c r="D537" s="308"/>
      <c r="E537" s="308"/>
      <c r="F537" s="308" t="s">
        <v>13</v>
      </c>
      <c r="G537" s="309" t="s">
        <v>297</v>
      </c>
      <c r="H537" s="310"/>
      <c r="I537" s="311"/>
      <c r="J537" s="823"/>
      <c r="K537" s="634"/>
      <c r="L537" s="634"/>
      <c r="M537" s="638"/>
    </row>
    <row r="538" spans="2:13" s="3" customFormat="1" ht="57" customHeight="1">
      <c r="B538" s="307"/>
      <c r="C538" s="308"/>
      <c r="D538" s="308"/>
      <c r="E538" s="308"/>
      <c r="F538" s="308" t="s">
        <v>13</v>
      </c>
      <c r="G538" s="309" t="s">
        <v>298</v>
      </c>
      <c r="H538" s="310"/>
      <c r="I538" s="311"/>
      <c r="J538" s="823"/>
      <c r="K538" s="634"/>
      <c r="L538" s="634"/>
      <c r="M538" s="638"/>
    </row>
    <row r="539" spans="2:13" s="3" customFormat="1" ht="37.5" customHeight="1">
      <c r="B539" s="307"/>
      <c r="C539" s="308"/>
      <c r="D539" s="308"/>
      <c r="E539" s="308"/>
      <c r="F539" s="308" t="s">
        <v>13</v>
      </c>
      <c r="G539" s="309" t="s">
        <v>1024</v>
      </c>
      <c r="H539" s="310"/>
      <c r="I539" s="311"/>
      <c r="J539" s="823"/>
      <c r="K539" s="634"/>
      <c r="L539" s="634"/>
      <c r="M539" s="638"/>
    </row>
    <row r="540" spans="2:13" s="3" customFormat="1" ht="18.75" customHeight="1">
      <c r="B540" s="307"/>
      <c r="C540" s="308"/>
      <c r="D540" s="308"/>
      <c r="E540" s="308"/>
      <c r="F540" s="308"/>
      <c r="G540" s="309"/>
      <c r="H540" s="310"/>
      <c r="I540" s="311"/>
      <c r="J540" s="823"/>
      <c r="K540" s="635"/>
      <c r="L540" s="635"/>
      <c r="M540" s="639"/>
    </row>
    <row r="541" spans="2:13" s="3" customFormat="1" ht="37.5" customHeight="1">
      <c r="B541" s="307"/>
      <c r="C541" s="308"/>
      <c r="D541" s="308"/>
      <c r="E541" s="162" t="s">
        <v>128</v>
      </c>
      <c r="F541" s="817" t="s">
        <v>1568</v>
      </c>
      <c r="G541" s="817"/>
      <c r="H541" s="57">
        <v>0.25</v>
      </c>
      <c r="I541" s="51"/>
      <c r="J541" s="823"/>
      <c r="K541" s="633" t="s">
        <v>1027</v>
      </c>
      <c r="L541" s="633" t="s">
        <v>299</v>
      </c>
      <c r="M541" s="637" t="s">
        <v>295</v>
      </c>
    </row>
    <row r="542" spans="2:13" s="3" customFormat="1" ht="18.75" customHeight="1">
      <c r="B542" s="307"/>
      <c r="C542" s="308"/>
      <c r="D542" s="308"/>
      <c r="E542" s="308"/>
      <c r="F542" s="308" t="s">
        <v>13</v>
      </c>
      <c r="G542" s="318" t="s">
        <v>1569</v>
      </c>
      <c r="H542" s="310"/>
      <c r="I542" s="311"/>
      <c r="J542" s="823"/>
      <c r="K542" s="634"/>
      <c r="L542" s="634"/>
      <c r="M542" s="638"/>
    </row>
    <row r="543" spans="2:13" s="3" customFormat="1" ht="18.75" customHeight="1">
      <c r="B543" s="307"/>
      <c r="C543" s="308"/>
      <c r="D543" s="308"/>
      <c r="E543" s="308"/>
      <c r="F543" s="308" t="s">
        <v>13</v>
      </c>
      <c r="G543" s="318" t="s">
        <v>1026</v>
      </c>
      <c r="H543" s="310"/>
      <c r="I543" s="311"/>
      <c r="J543" s="823"/>
      <c r="K543" s="634"/>
      <c r="L543" s="634"/>
      <c r="M543" s="638"/>
    </row>
    <row r="544" spans="2:13" s="3" customFormat="1" ht="18.75" customHeight="1">
      <c r="B544" s="307"/>
      <c r="C544" s="308"/>
      <c r="D544" s="308"/>
      <c r="E544" s="308"/>
      <c r="F544" s="308"/>
      <c r="G544" s="318"/>
      <c r="H544" s="310"/>
      <c r="I544" s="311"/>
      <c r="J544" s="823"/>
      <c r="K544" s="635"/>
      <c r="L544" s="635"/>
      <c r="M544" s="639"/>
    </row>
    <row r="545" spans="2:13" s="3" customFormat="1" ht="18.75" customHeight="1">
      <c r="B545" s="307"/>
      <c r="C545" s="308"/>
      <c r="D545" s="308"/>
      <c r="E545" s="162" t="s">
        <v>131</v>
      </c>
      <c r="F545" s="817" t="s">
        <v>1570</v>
      </c>
      <c r="G545" s="817"/>
      <c r="H545" s="57">
        <v>0.25</v>
      </c>
      <c r="I545" s="30"/>
      <c r="J545" s="823"/>
      <c r="K545" s="633" t="s">
        <v>300</v>
      </c>
      <c r="L545" s="633"/>
      <c r="M545" s="637" t="s">
        <v>301</v>
      </c>
    </row>
    <row r="546" spans="2:13" s="3" customFormat="1" ht="57" customHeight="1">
      <c r="B546" s="307"/>
      <c r="C546" s="308"/>
      <c r="D546" s="308"/>
      <c r="E546" s="308"/>
      <c r="F546" s="308" t="s">
        <v>13</v>
      </c>
      <c r="G546" s="318" t="s">
        <v>1571</v>
      </c>
      <c r="H546" s="310"/>
      <c r="I546" s="311"/>
      <c r="J546" s="823"/>
      <c r="K546" s="634"/>
      <c r="L546" s="634"/>
      <c r="M546" s="638"/>
    </row>
    <row r="547" spans="2:13" s="3" customFormat="1" ht="57" customHeight="1">
      <c r="B547" s="307"/>
      <c r="C547" s="308"/>
      <c r="D547" s="308"/>
      <c r="E547" s="308"/>
      <c r="F547" s="308" t="s">
        <v>13</v>
      </c>
      <c r="G547" s="318" t="s">
        <v>1572</v>
      </c>
      <c r="H547" s="310"/>
      <c r="I547" s="311"/>
      <c r="J547" s="823"/>
      <c r="K547" s="634"/>
      <c r="L547" s="634"/>
      <c r="M547" s="638"/>
    </row>
    <row r="548" spans="2:13" s="3" customFormat="1" ht="57" customHeight="1">
      <c r="B548" s="307"/>
      <c r="C548" s="308"/>
      <c r="D548" s="308"/>
      <c r="E548" s="308"/>
      <c r="F548" s="308" t="s">
        <v>13</v>
      </c>
      <c r="G548" s="318" t="s">
        <v>1573</v>
      </c>
      <c r="H548" s="310"/>
      <c r="I548" s="311"/>
      <c r="J548" s="823"/>
      <c r="K548" s="634"/>
      <c r="L548" s="634"/>
      <c r="M548" s="638"/>
    </row>
    <row r="549" spans="2:13" s="3" customFormat="1" ht="18.75" customHeight="1">
      <c r="B549" s="307"/>
      <c r="C549" s="308"/>
      <c r="D549" s="308"/>
      <c r="E549" s="308"/>
      <c r="F549" s="308"/>
      <c r="G549" s="318"/>
      <c r="H549" s="310"/>
      <c r="I549" s="311"/>
      <c r="J549" s="823"/>
      <c r="K549" s="635"/>
      <c r="L549" s="635"/>
      <c r="M549" s="639"/>
    </row>
    <row r="550" spans="2:13" s="3" customFormat="1" ht="18.75" customHeight="1">
      <c r="B550" s="307"/>
      <c r="C550" s="308"/>
      <c r="D550" s="308"/>
      <c r="E550" s="162" t="s">
        <v>136</v>
      </c>
      <c r="F550" s="817" t="s">
        <v>302</v>
      </c>
      <c r="G550" s="817"/>
      <c r="H550" s="57">
        <v>0.25</v>
      </c>
      <c r="I550" s="51"/>
      <c r="J550" s="823"/>
      <c r="K550" s="633" t="s">
        <v>303</v>
      </c>
      <c r="L550" s="633"/>
      <c r="M550" s="637" t="s">
        <v>304</v>
      </c>
    </row>
    <row r="551" spans="2:13" s="3" customFormat="1" ht="37.5" customHeight="1">
      <c r="B551" s="307"/>
      <c r="C551" s="308"/>
      <c r="D551" s="308"/>
      <c r="E551" s="308"/>
      <c r="F551" s="308" t="s">
        <v>13</v>
      </c>
      <c r="G551" s="318" t="s">
        <v>1574</v>
      </c>
      <c r="H551" s="310"/>
      <c r="I551" s="311"/>
      <c r="J551" s="823"/>
      <c r="K551" s="634"/>
      <c r="L551" s="634"/>
      <c r="M551" s="638"/>
    </row>
    <row r="552" spans="2:13" s="3" customFormat="1" ht="18.75" customHeight="1">
      <c r="B552" s="307"/>
      <c r="C552" s="308"/>
      <c r="D552" s="308"/>
      <c r="E552" s="308"/>
      <c r="F552" s="308" t="s">
        <v>13</v>
      </c>
      <c r="G552" s="318" t="s">
        <v>1028</v>
      </c>
      <c r="H552" s="310"/>
      <c r="I552" s="311"/>
      <c r="J552" s="823"/>
      <c r="K552" s="634"/>
      <c r="L552" s="634"/>
      <c r="M552" s="638"/>
    </row>
    <row r="553" spans="2:13" s="3" customFormat="1" ht="18.75" customHeight="1" thickBot="1">
      <c r="B553" s="307"/>
      <c r="C553" s="308"/>
      <c r="D553" s="308"/>
      <c r="E553" s="308"/>
      <c r="F553" s="308"/>
      <c r="G553" s="318"/>
      <c r="H553" s="310"/>
      <c r="I553" s="311"/>
      <c r="J553" s="818"/>
      <c r="K553" s="634"/>
      <c r="L553" s="634"/>
      <c r="M553" s="638"/>
    </row>
    <row r="554" spans="2:13" s="14" customFormat="1" ht="37.5" customHeight="1">
      <c r="B554" s="566"/>
      <c r="C554" s="567"/>
      <c r="D554" s="567"/>
      <c r="E554" s="572" t="s">
        <v>305</v>
      </c>
      <c r="F554" s="846" t="s">
        <v>306</v>
      </c>
      <c r="G554" s="846"/>
      <c r="H554" s="573">
        <v>0.25</v>
      </c>
      <c r="I554" s="548"/>
      <c r="J554" s="826"/>
      <c r="K554" s="646" t="s">
        <v>1030</v>
      </c>
      <c r="L554" s="646" t="s">
        <v>1030</v>
      </c>
      <c r="M554" s="877" t="s">
        <v>307</v>
      </c>
    </row>
    <row r="555" spans="2:13" s="3" customFormat="1" ht="18.75" customHeight="1">
      <c r="B555" s="307"/>
      <c r="C555" s="308"/>
      <c r="D555" s="308"/>
      <c r="E555" s="308"/>
      <c r="F555" s="308" t="s">
        <v>13</v>
      </c>
      <c r="G555" s="309" t="s">
        <v>308</v>
      </c>
      <c r="H555" s="310"/>
      <c r="I555" s="316"/>
      <c r="J555" s="816"/>
      <c r="K555" s="634"/>
      <c r="L555" s="634"/>
      <c r="M555" s="677"/>
    </row>
    <row r="556" spans="2:13" s="3" customFormat="1" ht="18.75" customHeight="1">
      <c r="B556" s="307"/>
      <c r="C556" s="308"/>
      <c r="D556" s="308"/>
      <c r="E556" s="308"/>
      <c r="F556" s="308" t="s">
        <v>13</v>
      </c>
      <c r="G556" s="309" t="s">
        <v>309</v>
      </c>
      <c r="H556" s="310"/>
      <c r="I556" s="316"/>
      <c r="J556" s="816"/>
      <c r="K556" s="634"/>
      <c r="L556" s="634"/>
      <c r="M556" s="677"/>
    </row>
    <row r="557" spans="2:13" s="3" customFormat="1" ht="18.75" customHeight="1">
      <c r="B557" s="307"/>
      <c r="C557" s="308"/>
      <c r="D557" s="308"/>
      <c r="E557" s="308"/>
      <c r="F557" s="308" t="s">
        <v>13</v>
      </c>
      <c r="G557" s="309" t="s">
        <v>1029</v>
      </c>
      <c r="H557" s="310"/>
      <c r="I557" s="316"/>
      <c r="J557" s="816"/>
      <c r="K557" s="634"/>
      <c r="L557" s="634"/>
      <c r="M557" s="677"/>
    </row>
    <row r="558" spans="2:13" s="3" customFormat="1" ht="18.75" customHeight="1">
      <c r="B558" s="307"/>
      <c r="C558" s="308"/>
      <c r="D558" s="308"/>
      <c r="E558" s="308"/>
      <c r="F558" s="308"/>
      <c r="G558" s="309"/>
      <c r="H558" s="310"/>
      <c r="I558" s="316"/>
      <c r="J558" s="816"/>
      <c r="K558" s="635"/>
      <c r="L558" s="635"/>
      <c r="M558" s="678"/>
    </row>
    <row r="559" spans="2:13" s="14" customFormat="1" ht="37.5" customHeight="1">
      <c r="B559" s="307"/>
      <c r="C559" s="308"/>
      <c r="D559" s="308"/>
      <c r="E559" s="162" t="s">
        <v>310</v>
      </c>
      <c r="F559" s="817" t="s">
        <v>1729</v>
      </c>
      <c r="G559" s="817"/>
      <c r="H559" s="163">
        <v>0.25</v>
      </c>
      <c r="I559" s="51"/>
      <c r="J559" s="823"/>
      <c r="K559" s="633" t="s">
        <v>1032</v>
      </c>
      <c r="L559" s="633" t="s">
        <v>1031</v>
      </c>
      <c r="M559" s="637"/>
    </row>
    <row r="560" spans="2:13" s="3" customFormat="1" ht="57" customHeight="1">
      <c r="B560" s="307"/>
      <c r="C560" s="308"/>
      <c r="D560" s="308"/>
      <c r="E560" s="308"/>
      <c r="F560" s="308" t="s">
        <v>13</v>
      </c>
      <c r="G560" s="315" t="s">
        <v>1851</v>
      </c>
      <c r="H560" s="310"/>
      <c r="I560" s="311"/>
      <c r="J560" s="823"/>
      <c r="K560" s="634"/>
      <c r="L560" s="634"/>
      <c r="M560" s="638"/>
    </row>
    <row r="561" spans="2:13" s="3" customFormat="1" ht="57" customHeight="1">
      <c r="B561" s="307"/>
      <c r="C561" s="308"/>
      <c r="D561" s="308"/>
      <c r="E561" s="308"/>
      <c r="F561" s="308" t="s">
        <v>13</v>
      </c>
      <c r="G561" s="315" t="s">
        <v>1852</v>
      </c>
      <c r="H561" s="310"/>
      <c r="I561" s="311"/>
      <c r="J561" s="823"/>
      <c r="K561" s="634"/>
      <c r="L561" s="634"/>
      <c r="M561" s="638"/>
    </row>
    <row r="562" spans="2:13" s="3" customFormat="1" ht="18.75" customHeight="1">
      <c r="B562" s="307"/>
      <c r="C562" s="308"/>
      <c r="D562" s="308"/>
      <c r="E562" s="308"/>
      <c r="F562" s="308" t="s">
        <v>13</v>
      </c>
      <c r="G562" s="315" t="s">
        <v>1730</v>
      </c>
      <c r="H562" s="310"/>
      <c r="I562" s="311"/>
      <c r="J562" s="823"/>
      <c r="K562" s="634"/>
      <c r="L562" s="634"/>
      <c r="M562" s="638"/>
    </row>
    <row r="563" spans="2:13" s="3" customFormat="1" ht="18.75" customHeight="1">
      <c r="B563" s="307"/>
      <c r="C563" s="308"/>
      <c r="D563" s="308"/>
      <c r="E563" s="308"/>
      <c r="F563" s="308"/>
      <c r="G563" s="315"/>
      <c r="H563" s="310"/>
      <c r="I563" s="311"/>
      <c r="J563" s="823"/>
      <c r="K563" s="635"/>
      <c r="L563" s="635"/>
      <c r="M563" s="639"/>
    </row>
    <row r="564" spans="2:13" s="14" customFormat="1" ht="37.5" customHeight="1">
      <c r="B564" s="307"/>
      <c r="C564" s="308"/>
      <c r="D564" s="308"/>
      <c r="E564" s="162" t="s">
        <v>313</v>
      </c>
      <c r="F564" s="820" t="s">
        <v>1853</v>
      </c>
      <c r="G564" s="820"/>
      <c r="H564" s="163">
        <v>0.25</v>
      </c>
      <c r="I564" s="30"/>
      <c r="J564" s="823"/>
      <c r="K564" s="633" t="s">
        <v>314</v>
      </c>
      <c r="L564" s="633" t="s">
        <v>315</v>
      </c>
      <c r="M564" s="637"/>
    </row>
    <row r="565" spans="2:13" s="3" customFormat="1" ht="37.5" customHeight="1">
      <c r="B565" s="307"/>
      <c r="C565" s="308"/>
      <c r="D565" s="308"/>
      <c r="E565" s="308"/>
      <c r="F565" s="308" t="s">
        <v>13</v>
      </c>
      <c r="G565" s="322" t="s">
        <v>1854</v>
      </c>
      <c r="H565" s="310"/>
      <c r="I565" s="311"/>
      <c r="J565" s="823"/>
      <c r="K565" s="634"/>
      <c r="L565" s="634"/>
      <c r="M565" s="638"/>
    </row>
    <row r="566" spans="2:13" s="3" customFormat="1" ht="37.5" customHeight="1">
      <c r="B566" s="307"/>
      <c r="C566" s="308"/>
      <c r="D566" s="308"/>
      <c r="E566" s="308"/>
      <c r="F566" s="308" t="s">
        <v>13</v>
      </c>
      <c r="G566" s="322" t="s">
        <v>1855</v>
      </c>
      <c r="H566" s="310"/>
      <c r="I566" s="311"/>
      <c r="J566" s="823"/>
      <c r="K566" s="634"/>
      <c r="L566" s="634"/>
      <c r="M566" s="638"/>
    </row>
    <row r="567" spans="2:13" s="3" customFormat="1" ht="37.5" customHeight="1">
      <c r="B567" s="307"/>
      <c r="C567" s="308"/>
      <c r="D567" s="308"/>
      <c r="E567" s="308"/>
      <c r="F567" s="308" t="s">
        <v>13</v>
      </c>
      <c r="G567" s="322" t="s">
        <v>1958</v>
      </c>
      <c r="H567" s="310"/>
      <c r="I567" s="311"/>
      <c r="J567" s="823"/>
      <c r="K567" s="634"/>
      <c r="L567" s="634"/>
      <c r="M567" s="638"/>
    </row>
    <row r="568" spans="2:13" s="3" customFormat="1" ht="18.75" customHeight="1">
      <c r="B568" s="307"/>
      <c r="C568" s="308"/>
      <c r="D568" s="308"/>
      <c r="E568" s="308"/>
      <c r="F568" s="308"/>
      <c r="G568" s="322"/>
      <c r="H568" s="310"/>
      <c r="I568" s="311"/>
      <c r="J568" s="823"/>
      <c r="K568" s="635"/>
      <c r="L568" s="635"/>
      <c r="M568" s="639"/>
    </row>
    <row r="569" spans="2:13" s="14" customFormat="1" ht="18.75" customHeight="1">
      <c r="B569" s="307"/>
      <c r="C569" s="308"/>
      <c r="D569" s="308"/>
      <c r="E569" s="162" t="s">
        <v>316</v>
      </c>
      <c r="F569" s="820" t="s">
        <v>317</v>
      </c>
      <c r="G569" s="820"/>
      <c r="H569" s="163">
        <v>0.25</v>
      </c>
      <c r="I569" s="30"/>
      <c r="J569" s="823"/>
      <c r="K569" s="633" t="s">
        <v>1034</v>
      </c>
      <c r="L569" s="633" t="s">
        <v>1034</v>
      </c>
      <c r="M569" s="637"/>
    </row>
    <row r="570" spans="2:13" s="3" customFormat="1" ht="37.5" customHeight="1">
      <c r="B570" s="307"/>
      <c r="C570" s="308"/>
      <c r="D570" s="308"/>
      <c r="E570" s="308"/>
      <c r="F570" s="308" t="s">
        <v>13</v>
      </c>
      <c r="G570" s="309" t="s">
        <v>318</v>
      </c>
      <c r="H570" s="310"/>
      <c r="I570" s="311"/>
      <c r="J570" s="823"/>
      <c r="K570" s="634"/>
      <c r="L570" s="634"/>
      <c r="M570" s="638"/>
    </row>
    <row r="571" spans="2:13" s="3" customFormat="1" ht="37.5" customHeight="1">
      <c r="B571" s="307"/>
      <c r="C571" s="308"/>
      <c r="D571" s="308"/>
      <c r="E571" s="308"/>
      <c r="F571" s="308" t="s">
        <v>13</v>
      </c>
      <c r="G571" s="309" t="s">
        <v>319</v>
      </c>
      <c r="H571" s="310"/>
      <c r="I571" s="311"/>
      <c r="J571" s="823"/>
      <c r="K571" s="634"/>
      <c r="L571" s="634"/>
      <c r="M571" s="638"/>
    </row>
    <row r="572" spans="2:13" s="3" customFormat="1" ht="18.75" customHeight="1">
      <c r="B572" s="307"/>
      <c r="C572" s="308"/>
      <c r="D572" s="308"/>
      <c r="E572" s="308"/>
      <c r="F572" s="308" t="s">
        <v>13</v>
      </c>
      <c r="G572" s="309" t="s">
        <v>1033</v>
      </c>
      <c r="H572" s="310"/>
      <c r="I572" s="311"/>
      <c r="J572" s="823"/>
      <c r="K572" s="634"/>
      <c r="L572" s="634"/>
      <c r="M572" s="638"/>
    </row>
    <row r="573" spans="2:13" s="3" customFormat="1" ht="18.75" customHeight="1">
      <c r="B573" s="307"/>
      <c r="C573" s="308"/>
      <c r="D573" s="308"/>
      <c r="E573" s="308"/>
      <c r="F573" s="308"/>
      <c r="G573" s="309"/>
      <c r="H573" s="310"/>
      <c r="I573" s="311"/>
      <c r="J573" s="823"/>
      <c r="K573" s="635"/>
      <c r="L573" s="635"/>
      <c r="M573" s="639"/>
    </row>
    <row r="574" spans="2:13" s="14" customFormat="1" ht="32.25" customHeight="1">
      <c r="B574" s="307"/>
      <c r="C574" s="308"/>
      <c r="D574" s="308"/>
      <c r="E574" s="162" t="s">
        <v>320</v>
      </c>
      <c r="F574" s="820" t="s">
        <v>1731</v>
      </c>
      <c r="G574" s="820"/>
      <c r="H574" s="163">
        <v>0.25</v>
      </c>
      <c r="I574" s="30"/>
      <c r="J574" s="823"/>
      <c r="K574" s="633" t="s">
        <v>1036</v>
      </c>
      <c r="L574" s="633" t="s">
        <v>1035</v>
      </c>
      <c r="M574" s="637"/>
    </row>
    <row r="575" spans="2:13" s="3" customFormat="1" ht="18.75" customHeight="1">
      <c r="B575" s="307"/>
      <c r="C575" s="308"/>
      <c r="D575" s="308"/>
      <c r="E575" s="308"/>
      <c r="F575" s="308" t="s">
        <v>13</v>
      </c>
      <c r="G575" s="279" t="s">
        <v>1575</v>
      </c>
      <c r="H575" s="310"/>
      <c r="I575" s="311"/>
      <c r="J575" s="823"/>
      <c r="K575" s="634"/>
      <c r="L575" s="634"/>
      <c r="M575" s="638"/>
    </row>
    <row r="576" spans="2:13" s="3" customFormat="1" ht="18.75" customHeight="1">
      <c r="B576" s="307"/>
      <c r="C576" s="308"/>
      <c r="D576" s="308"/>
      <c r="E576" s="308"/>
      <c r="F576" s="308" t="s">
        <v>13</v>
      </c>
      <c r="G576" s="279" t="s">
        <v>1576</v>
      </c>
      <c r="H576" s="310"/>
      <c r="I576" s="311"/>
      <c r="J576" s="823"/>
      <c r="K576" s="634"/>
      <c r="L576" s="634"/>
      <c r="M576" s="638"/>
    </row>
    <row r="577" spans="2:13" s="3" customFormat="1" ht="18.75" customHeight="1">
      <c r="B577" s="307"/>
      <c r="C577" s="308"/>
      <c r="D577" s="308"/>
      <c r="E577" s="308"/>
      <c r="F577" s="308" t="s">
        <v>13</v>
      </c>
      <c r="G577" s="279" t="s">
        <v>990</v>
      </c>
      <c r="H577" s="310"/>
      <c r="I577" s="311"/>
      <c r="J577" s="823"/>
      <c r="K577" s="634"/>
      <c r="L577" s="634"/>
      <c r="M577" s="638"/>
    </row>
    <row r="578" spans="2:13" s="3" customFormat="1" ht="18.75" customHeight="1">
      <c r="B578" s="307"/>
      <c r="C578" s="308"/>
      <c r="D578" s="308"/>
      <c r="E578" s="308"/>
      <c r="F578" s="308"/>
      <c r="G578" s="279"/>
      <c r="H578" s="310"/>
      <c r="I578" s="311"/>
      <c r="J578" s="823"/>
      <c r="K578" s="635"/>
      <c r="L578" s="635"/>
      <c r="M578" s="639"/>
    </row>
    <row r="579" spans="2:13" s="14" customFormat="1" ht="57" customHeight="1">
      <c r="B579" s="307"/>
      <c r="C579" s="308"/>
      <c r="D579" s="308"/>
      <c r="E579" s="162" t="s">
        <v>321</v>
      </c>
      <c r="F579" s="820" t="s">
        <v>1626</v>
      </c>
      <c r="G579" s="820"/>
      <c r="H579" s="163">
        <v>0.25</v>
      </c>
      <c r="I579" s="30"/>
      <c r="J579" s="823"/>
      <c r="K579" s="633" t="s">
        <v>1038</v>
      </c>
      <c r="L579" s="633" t="s">
        <v>1037</v>
      </c>
      <c r="M579" s="637"/>
    </row>
    <row r="580" spans="2:13" s="3" customFormat="1" ht="18.75" customHeight="1">
      <c r="B580" s="307"/>
      <c r="C580" s="308"/>
      <c r="D580" s="308"/>
      <c r="E580" s="308"/>
      <c r="F580" s="308" t="s">
        <v>13</v>
      </c>
      <c r="G580" s="315" t="s">
        <v>1577</v>
      </c>
      <c r="H580" s="310"/>
      <c r="I580" s="311"/>
      <c r="J580" s="823"/>
      <c r="K580" s="634"/>
      <c r="L580" s="634"/>
      <c r="M580" s="638"/>
    </row>
    <row r="581" spans="2:13" s="3" customFormat="1" ht="37.5" customHeight="1">
      <c r="B581" s="307"/>
      <c r="C581" s="308"/>
      <c r="D581" s="308"/>
      <c r="E581" s="308"/>
      <c r="F581" s="308" t="s">
        <v>13</v>
      </c>
      <c r="G581" s="315" t="s">
        <v>1578</v>
      </c>
      <c r="H581" s="310"/>
      <c r="I581" s="311"/>
      <c r="J581" s="823"/>
      <c r="K581" s="634"/>
      <c r="L581" s="634"/>
      <c r="M581" s="638"/>
    </row>
    <row r="582" spans="2:13" s="3" customFormat="1" ht="18.75" customHeight="1">
      <c r="B582" s="307"/>
      <c r="C582" s="308"/>
      <c r="D582" s="308"/>
      <c r="E582" s="308"/>
      <c r="F582" s="308" t="s">
        <v>13</v>
      </c>
      <c r="G582" s="315" t="s">
        <v>1579</v>
      </c>
      <c r="H582" s="310"/>
      <c r="I582" s="311"/>
      <c r="J582" s="823"/>
      <c r="K582" s="634"/>
      <c r="L582" s="634"/>
      <c r="M582" s="638"/>
    </row>
    <row r="583" spans="2:13" s="3" customFormat="1" ht="18.75" customHeight="1">
      <c r="B583" s="307"/>
      <c r="C583" s="308"/>
      <c r="D583" s="308"/>
      <c r="E583" s="308"/>
      <c r="F583" s="308"/>
      <c r="G583" s="315"/>
      <c r="H583" s="310"/>
      <c r="I583" s="311"/>
      <c r="J583" s="823"/>
      <c r="K583" s="635"/>
      <c r="L583" s="635"/>
      <c r="M583" s="639"/>
    </row>
    <row r="584" spans="2:13" s="14" customFormat="1" ht="37.5" customHeight="1">
      <c r="B584" s="307"/>
      <c r="C584" s="308"/>
      <c r="D584" s="323"/>
      <c r="E584" s="162" t="s">
        <v>322</v>
      </c>
      <c r="F584" s="820" t="s">
        <v>1580</v>
      </c>
      <c r="G584" s="820"/>
      <c r="H584" s="163">
        <v>0.25</v>
      </c>
      <c r="I584" s="30"/>
      <c r="J584" s="874"/>
      <c r="K584" s="633" t="s">
        <v>323</v>
      </c>
      <c r="L584" s="633" t="s">
        <v>1039</v>
      </c>
      <c r="M584" s="637"/>
    </row>
    <row r="585" spans="2:13" s="3" customFormat="1" ht="37.5" customHeight="1">
      <c r="B585" s="307"/>
      <c r="C585" s="308"/>
      <c r="D585" s="308"/>
      <c r="E585" s="308"/>
      <c r="F585" s="308" t="s">
        <v>13</v>
      </c>
      <c r="G585" s="315" t="s">
        <v>1582</v>
      </c>
      <c r="H585" s="310"/>
      <c r="I585" s="311"/>
      <c r="J585" s="873"/>
      <c r="K585" s="634"/>
      <c r="L585" s="634"/>
      <c r="M585" s="638"/>
    </row>
    <row r="586" spans="2:13" s="3" customFormat="1" ht="37.5" customHeight="1">
      <c r="B586" s="307"/>
      <c r="C586" s="308"/>
      <c r="D586" s="308"/>
      <c r="E586" s="308"/>
      <c r="F586" s="308" t="s">
        <v>13</v>
      </c>
      <c r="G586" s="315" t="s">
        <v>1583</v>
      </c>
      <c r="H586" s="310"/>
      <c r="I586" s="311"/>
      <c r="J586" s="873"/>
      <c r="K586" s="634"/>
      <c r="L586" s="634"/>
      <c r="M586" s="638"/>
    </row>
    <row r="587" spans="2:13" s="3" customFormat="1" ht="37.5" customHeight="1">
      <c r="B587" s="307"/>
      <c r="C587" s="308"/>
      <c r="D587" s="308"/>
      <c r="E587" s="308"/>
      <c r="F587" s="308" t="s">
        <v>13</v>
      </c>
      <c r="G587" s="315" t="s">
        <v>1581</v>
      </c>
      <c r="H587" s="310"/>
      <c r="I587" s="311"/>
      <c r="J587" s="873"/>
      <c r="K587" s="634"/>
      <c r="L587" s="634"/>
      <c r="M587" s="638"/>
    </row>
    <row r="588" spans="2:13" s="3" customFormat="1" ht="18.75" customHeight="1" thickBot="1">
      <c r="B588" s="307"/>
      <c r="C588" s="308"/>
      <c r="D588" s="308"/>
      <c r="E588" s="308"/>
      <c r="F588" s="308"/>
      <c r="G588" s="315"/>
      <c r="H588" s="310"/>
      <c r="I588" s="311"/>
      <c r="J588" s="873"/>
      <c r="K588" s="634"/>
      <c r="L588" s="634"/>
      <c r="M588" s="638"/>
    </row>
    <row r="589" spans="2:13" s="14" customFormat="1" ht="18.75" customHeight="1">
      <c r="B589" s="566"/>
      <c r="C589" s="567"/>
      <c r="D589" s="567"/>
      <c r="E589" s="572" t="s">
        <v>324</v>
      </c>
      <c r="F589" s="846" t="s">
        <v>325</v>
      </c>
      <c r="G589" s="846"/>
      <c r="H589" s="573">
        <v>0.5</v>
      </c>
      <c r="I589" s="574"/>
      <c r="J589" s="876"/>
      <c r="K589" s="646" t="s">
        <v>326</v>
      </c>
      <c r="L589" s="646" t="s">
        <v>1041</v>
      </c>
      <c r="M589" s="647"/>
    </row>
    <row r="590" spans="2:13" s="3" customFormat="1" ht="18.75" customHeight="1">
      <c r="B590" s="307"/>
      <c r="C590" s="308"/>
      <c r="D590" s="308"/>
      <c r="E590" s="308"/>
      <c r="F590" s="308" t="s">
        <v>13</v>
      </c>
      <c r="G590" s="315" t="s">
        <v>327</v>
      </c>
      <c r="H590" s="310"/>
      <c r="I590" s="316"/>
      <c r="J590" s="875"/>
      <c r="K590" s="634"/>
      <c r="L590" s="634"/>
      <c r="M590" s="638"/>
    </row>
    <row r="591" spans="2:13" s="3" customFormat="1" ht="18.75" customHeight="1">
      <c r="B591" s="307"/>
      <c r="C591" s="308"/>
      <c r="D591" s="308"/>
      <c r="E591" s="308"/>
      <c r="F591" s="308" t="s">
        <v>13</v>
      </c>
      <c r="G591" s="315" t="s">
        <v>328</v>
      </c>
      <c r="H591" s="310"/>
      <c r="I591" s="316"/>
      <c r="J591" s="875"/>
      <c r="K591" s="634"/>
      <c r="L591" s="634"/>
      <c r="M591" s="638"/>
    </row>
    <row r="592" spans="2:13" s="3" customFormat="1" ht="18.75" customHeight="1">
      <c r="B592" s="307"/>
      <c r="C592" s="308"/>
      <c r="D592" s="308"/>
      <c r="E592" s="308"/>
      <c r="F592" s="308" t="s">
        <v>13</v>
      </c>
      <c r="G592" s="315" t="s">
        <v>1040</v>
      </c>
      <c r="H592" s="310"/>
      <c r="I592" s="316"/>
      <c r="J592" s="875"/>
      <c r="K592" s="634"/>
      <c r="L592" s="634"/>
      <c r="M592" s="638"/>
    </row>
    <row r="593" spans="2:13" s="3" customFormat="1" ht="18.75" customHeight="1">
      <c r="B593" s="307"/>
      <c r="C593" s="308"/>
      <c r="D593" s="308"/>
      <c r="E593" s="308"/>
      <c r="F593" s="308"/>
      <c r="G593" s="315"/>
      <c r="H593" s="310"/>
      <c r="I593" s="316"/>
      <c r="J593" s="875"/>
      <c r="K593" s="635"/>
      <c r="L593" s="635"/>
      <c r="M593" s="639"/>
    </row>
    <row r="594" spans="2:13" s="3" customFormat="1" ht="37.5" customHeight="1">
      <c r="B594" s="307"/>
      <c r="C594" s="308"/>
      <c r="D594" s="308"/>
      <c r="E594" s="162" t="s">
        <v>329</v>
      </c>
      <c r="F594" s="817" t="s">
        <v>1584</v>
      </c>
      <c r="G594" s="817"/>
      <c r="H594" s="165">
        <v>0.25</v>
      </c>
      <c r="I594" s="51"/>
      <c r="J594" s="823"/>
      <c r="K594" s="633" t="s">
        <v>311</v>
      </c>
      <c r="L594" s="633" t="s">
        <v>312</v>
      </c>
      <c r="M594" s="637" t="s">
        <v>330</v>
      </c>
    </row>
    <row r="595" spans="2:13" s="3" customFormat="1" ht="18.75" customHeight="1">
      <c r="B595" s="307"/>
      <c r="C595" s="308"/>
      <c r="D595" s="308"/>
      <c r="E595" s="308"/>
      <c r="F595" s="308" t="s">
        <v>13</v>
      </c>
      <c r="G595" s="318" t="s">
        <v>1043</v>
      </c>
      <c r="H595" s="324"/>
      <c r="I595" s="325"/>
      <c r="J595" s="816"/>
      <c r="K595" s="634"/>
      <c r="L595" s="634"/>
      <c r="M595" s="638"/>
    </row>
    <row r="596" spans="2:13" s="3" customFormat="1" ht="18.75" customHeight="1">
      <c r="B596" s="307"/>
      <c r="C596" s="308"/>
      <c r="D596" s="308"/>
      <c r="E596" s="308"/>
      <c r="F596" s="308" t="s">
        <v>13</v>
      </c>
      <c r="G596" s="318" t="s">
        <v>1042</v>
      </c>
      <c r="H596" s="324"/>
      <c r="I596" s="325"/>
      <c r="J596" s="816"/>
      <c r="K596" s="634"/>
      <c r="L596" s="634"/>
      <c r="M596" s="638"/>
    </row>
    <row r="597" spans="2:13" s="3" customFormat="1" ht="18.75" customHeight="1">
      <c r="B597" s="307"/>
      <c r="C597" s="308"/>
      <c r="D597" s="308"/>
      <c r="E597" s="308"/>
      <c r="F597" s="308"/>
      <c r="G597" s="318"/>
      <c r="H597" s="324"/>
      <c r="I597" s="325"/>
      <c r="J597" s="816"/>
      <c r="K597" s="635"/>
      <c r="L597" s="635"/>
      <c r="M597" s="639"/>
    </row>
    <row r="598" spans="2:13" s="3" customFormat="1" ht="18.75" customHeight="1">
      <c r="B598" s="307"/>
      <c r="C598" s="308"/>
      <c r="D598" s="308"/>
      <c r="E598" s="162" t="s">
        <v>331</v>
      </c>
      <c r="F598" s="817" t="s">
        <v>332</v>
      </c>
      <c r="G598" s="817"/>
      <c r="H598" s="54"/>
      <c r="I598" s="58"/>
      <c r="J598" s="320"/>
      <c r="K598" s="285"/>
      <c r="L598" s="285"/>
      <c r="M598" s="321"/>
    </row>
    <row r="599" spans="2:13" s="3" customFormat="1" ht="18.75" customHeight="1">
      <c r="B599" s="307"/>
      <c r="C599" s="308"/>
      <c r="D599" s="308"/>
      <c r="E599" s="308"/>
      <c r="F599" s="59" t="s">
        <v>15</v>
      </c>
      <c r="G599" s="60" t="s">
        <v>1585</v>
      </c>
      <c r="H599" s="61">
        <v>0.25</v>
      </c>
      <c r="I599" s="50"/>
      <c r="J599" s="815"/>
      <c r="K599" s="634" t="s">
        <v>1045</v>
      </c>
      <c r="L599" s="634" t="s">
        <v>1044</v>
      </c>
      <c r="M599" s="638" t="s">
        <v>1046</v>
      </c>
    </row>
    <row r="600" spans="2:13" s="3" customFormat="1" ht="18.75" customHeight="1">
      <c r="B600" s="307"/>
      <c r="C600" s="308"/>
      <c r="D600" s="308"/>
      <c r="E600" s="308"/>
      <c r="F600" s="308" t="s">
        <v>13</v>
      </c>
      <c r="G600" s="318" t="s">
        <v>333</v>
      </c>
      <c r="H600" s="324"/>
      <c r="I600" s="325"/>
      <c r="J600" s="815"/>
      <c r="K600" s="634"/>
      <c r="L600" s="634"/>
      <c r="M600" s="638"/>
    </row>
    <row r="601" spans="2:13" s="3" customFormat="1" ht="18.75" customHeight="1">
      <c r="B601" s="307"/>
      <c r="C601" s="308"/>
      <c r="D601" s="308"/>
      <c r="E601" s="308"/>
      <c r="F601" s="308" t="s">
        <v>13</v>
      </c>
      <c r="G601" s="318" t="s">
        <v>779</v>
      </c>
      <c r="H601" s="324"/>
      <c r="I601" s="325"/>
      <c r="J601" s="815"/>
      <c r="K601" s="634"/>
      <c r="L601" s="634"/>
      <c r="M601" s="638"/>
    </row>
    <row r="602" spans="2:13" s="3" customFormat="1" ht="18.75" customHeight="1">
      <c r="B602" s="307"/>
      <c r="C602" s="308"/>
      <c r="D602" s="308"/>
      <c r="E602" s="308"/>
      <c r="F602" s="308"/>
      <c r="G602" s="318"/>
      <c r="H602" s="324"/>
      <c r="I602" s="325"/>
      <c r="J602" s="816"/>
      <c r="K602" s="635"/>
      <c r="L602" s="635"/>
      <c r="M602" s="639"/>
    </row>
    <row r="603" spans="2:13" s="3" customFormat="1" ht="18.75" customHeight="1">
      <c r="B603" s="307"/>
      <c r="C603" s="308"/>
      <c r="D603" s="308"/>
      <c r="E603" s="308"/>
      <c r="F603" s="59" t="s">
        <v>17</v>
      </c>
      <c r="G603" s="60" t="s">
        <v>1586</v>
      </c>
      <c r="H603" s="61">
        <v>0.25</v>
      </c>
      <c r="I603" s="50"/>
      <c r="J603" s="818"/>
      <c r="K603" s="633" t="s">
        <v>1045</v>
      </c>
      <c r="L603" s="633" t="s">
        <v>1044</v>
      </c>
      <c r="M603" s="637" t="s">
        <v>1047</v>
      </c>
    </row>
    <row r="604" spans="2:13" s="3" customFormat="1" ht="18.75" customHeight="1">
      <c r="B604" s="307"/>
      <c r="C604" s="308"/>
      <c r="D604" s="308"/>
      <c r="E604" s="308"/>
      <c r="F604" s="308" t="s">
        <v>13</v>
      </c>
      <c r="G604" s="318" t="s">
        <v>333</v>
      </c>
      <c r="H604" s="324"/>
      <c r="I604" s="325"/>
      <c r="J604" s="815"/>
      <c r="K604" s="634"/>
      <c r="L604" s="634"/>
      <c r="M604" s="638"/>
    </row>
    <row r="605" spans="2:13" s="3" customFormat="1" ht="18.75" customHeight="1">
      <c r="B605" s="307"/>
      <c r="C605" s="308"/>
      <c r="D605" s="308"/>
      <c r="E605" s="308"/>
      <c r="F605" s="308" t="s">
        <v>13</v>
      </c>
      <c r="G605" s="318" t="s">
        <v>779</v>
      </c>
      <c r="H605" s="324"/>
      <c r="I605" s="325"/>
      <c r="J605" s="815"/>
      <c r="K605" s="634"/>
      <c r="L605" s="634"/>
      <c r="M605" s="638"/>
    </row>
    <row r="606" spans="2:13" s="3" customFormat="1" ht="18.75" customHeight="1">
      <c r="B606" s="307"/>
      <c r="C606" s="308"/>
      <c r="D606" s="308"/>
      <c r="E606" s="308"/>
      <c r="F606" s="308"/>
      <c r="G606" s="318"/>
      <c r="H606" s="324"/>
      <c r="I606" s="325"/>
      <c r="J606" s="816"/>
      <c r="K606" s="635"/>
      <c r="L606" s="635"/>
      <c r="M606" s="639"/>
    </row>
    <row r="607" spans="2:13" s="3" customFormat="1" ht="18.75" customHeight="1">
      <c r="B607" s="307"/>
      <c r="C607" s="308"/>
      <c r="D607" s="308"/>
      <c r="E607" s="308"/>
      <c r="F607" s="59" t="s">
        <v>30</v>
      </c>
      <c r="G607" s="60" t="s">
        <v>1587</v>
      </c>
      <c r="H607" s="61">
        <v>0.25</v>
      </c>
      <c r="I607" s="50"/>
      <c r="J607" s="818"/>
      <c r="K607" s="633" t="s">
        <v>1045</v>
      </c>
      <c r="L607" s="633" t="s">
        <v>1044</v>
      </c>
      <c r="M607" s="637" t="s">
        <v>1048</v>
      </c>
    </row>
    <row r="608" spans="2:13" s="3" customFormat="1" ht="18.75" customHeight="1">
      <c r="B608" s="307"/>
      <c r="C608" s="308"/>
      <c r="D608" s="308"/>
      <c r="E608" s="308"/>
      <c r="F608" s="308" t="s">
        <v>13</v>
      </c>
      <c r="G608" s="318" t="s">
        <v>333</v>
      </c>
      <c r="H608" s="324"/>
      <c r="I608" s="325"/>
      <c r="J608" s="815"/>
      <c r="K608" s="634"/>
      <c r="L608" s="634"/>
      <c r="M608" s="638"/>
    </row>
    <row r="609" spans="2:13" s="3" customFormat="1" ht="18.75" customHeight="1">
      <c r="B609" s="307"/>
      <c r="C609" s="308"/>
      <c r="D609" s="308"/>
      <c r="E609" s="308"/>
      <c r="F609" s="308" t="s">
        <v>13</v>
      </c>
      <c r="G609" s="318" t="s">
        <v>779</v>
      </c>
      <c r="H609" s="324"/>
      <c r="I609" s="325"/>
      <c r="J609" s="815"/>
      <c r="K609" s="634"/>
      <c r="L609" s="634"/>
      <c r="M609" s="638"/>
    </row>
    <row r="610" spans="2:13" s="3" customFormat="1" ht="18.75" customHeight="1">
      <c r="B610" s="307"/>
      <c r="C610" s="308"/>
      <c r="D610" s="308"/>
      <c r="E610" s="308"/>
      <c r="F610" s="308"/>
      <c r="G610" s="318"/>
      <c r="H610" s="324"/>
      <c r="I610" s="325"/>
      <c r="J610" s="816"/>
      <c r="K610" s="635"/>
      <c r="L610" s="635"/>
      <c r="M610" s="639"/>
    </row>
    <row r="611" spans="2:13" s="3" customFormat="1" ht="18.75" customHeight="1">
      <c r="B611" s="307"/>
      <c r="C611" s="308"/>
      <c r="D611" s="308"/>
      <c r="E611" s="308"/>
      <c r="F611" s="59" t="s">
        <v>32</v>
      </c>
      <c r="G611" s="60" t="s">
        <v>1588</v>
      </c>
      <c r="H611" s="61">
        <v>0.25</v>
      </c>
      <c r="I611" s="50"/>
      <c r="J611" s="818"/>
      <c r="K611" s="633" t="s">
        <v>1045</v>
      </c>
      <c r="L611" s="633" t="s">
        <v>1044</v>
      </c>
      <c r="M611" s="637" t="s">
        <v>1049</v>
      </c>
    </row>
    <row r="612" spans="2:13" s="3" customFormat="1" ht="18.75" customHeight="1">
      <c r="B612" s="307"/>
      <c r="C612" s="308"/>
      <c r="D612" s="308"/>
      <c r="E612" s="308"/>
      <c r="F612" s="308" t="s">
        <v>13</v>
      </c>
      <c r="G612" s="318" t="s">
        <v>333</v>
      </c>
      <c r="H612" s="324"/>
      <c r="I612" s="325"/>
      <c r="J612" s="815"/>
      <c r="K612" s="634"/>
      <c r="L612" s="634"/>
      <c r="M612" s="638"/>
    </row>
    <row r="613" spans="2:13" s="3" customFormat="1" ht="18.75" customHeight="1">
      <c r="B613" s="307"/>
      <c r="C613" s="308"/>
      <c r="D613" s="308"/>
      <c r="E613" s="308"/>
      <c r="F613" s="308" t="s">
        <v>13</v>
      </c>
      <c r="G613" s="318" t="s">
        <v>779</v>
      </c>
      <c r="H613" s="324"/>
      <c r="I613" s="325"/>
      <c r="J613" s="815"/>
      <c r="K613" s="634"/>
      <c r="L613" s="634"/>
      <c r="M613" s="638"/>
    </row>
    <row r="614" spans="2:13" s="3" customFormat="1" ht="18.75" customHeight="1">
      <c r="B614" s="307"/>
      <c r="C614" s="308"/>
      <c r="D614" s="308"/>
      <c r="E614" s="308"/>
      <c r="F614" s="308"/>
      <c r="G614" s="318"/>
      <c r="H614" s="324"/>
      <c r="I614" s="325"/>
      <c r="J614" s="816"/>
      <c r="K614" s="635"/>
      <c r="L614" s="635"/>
      <c r="M614" s="639"/>
    </row>
    <row r="615" spans="2:13" s="3" customFormat="1" ht="37.5" customHeight="1">
      <c r="B615" s="307"/>
      <c r="C615" s="308"/>
      <c r="D615" s="308"/>
      <c r="E615" s="308"/>
      <c r="F615" s="59" t="s">
        <v>35</v>
      </c>
      <c r="G615" s="60" t="s">
        <v>1856</v>
      </c>
      <c r="H615" s="61">
        <v>0.25</v>
      </c>
      <c r="I615" s="50"/>
      <c r="J615" s="818"/>
      <c r="K615" s="633" t="s">
        <v>1045</v>
      </c>
      <c r="L615" s="633" t="s">
        <v>1044</v>
      </c>
      <c r="M615" s="637" t="s">
        <v>1050</v>
      </c>
    </row>
    <row r="616" spans="2:13" s="3" customFormat="1" ht="18.75" customHeight="1">
      <c r="B616" s="307"/>
      <c r="C616" s="308"/>
      <c r="D616" s="308"/>
      <c r="E616" s="308"/>
      <c r="F616" s="308" t="s">
        <v>13</v>
      </c>
      <c r="G616" s="318" t="s">
        <v>333</v>
      </c>
      <c r="H616" s="324"/>
      <c r="I616" s="325"/>
      <c r="J616" s="815"/>
      <c r="K616" s="634"/>
      <c r="L616" s="634"/>
      <c r="M616" s="638"/>
    </row>
    <row r="617" spans="2:13" s="3" customFormat="1" ht="18.75" customHeight="1">
      <c r="B617" s="307"/>
      <c r="C617" s="308"/>
      <c r="D617" s="308"/>
      <c r="E617" s="308"/>
      <c r="F617" s="308" t="s">
        <v>13</v>
      </c>
      <c r="G617" s="318" t="s">
        <v>779</v>
      </c>
      <c r="H617" s="324"/>
      <c r="I617" s="325"/>
      <c r="J617" s="815"/>
      <c r="K617" s="634"/>
      <c r="L617" s="634"/>
      <c r="M617" s="638"/>
    </row>
    <row r="618" spans="2:13" s="3" customFormat="1" ht="18.75" customHeight="1">
      <c r="B618" s="307"/>
      <c r="C618" s="308"/>
      <c r="D618" s="308"/>
      <c r="E618" s="308"/>
      <c r="F618" s="308"/>
      <c r="G618" s="318"/>
      <c r="H618" s="324"/>
      <c r="I618" s="325"/>
      <c r="J618" s="816"/>
      <c r="K618" s="635"/>
      <c r="L618" s="635"/>
      <c r="M618" s="639"/>
    </row>
    <row r="619" spans="2:13" s="3" customFormat="1" ht="39" customHeight="1">
      <c r="B619" s="307"/>
      <c r="C619" s="308"/>
      <c r="D619" s="308"/>
      <c r="E619" s="326"/>
      <c r="F619" s="59" t="s">
        <v>40</v>
      </c>
      <c r="G619" s="62" t="s">
        <v>335</v>
      </c>
      <c r="H619" s="63">
        <v>0.25</v>
      </c>
      <c r="I619" s="50"/>
      <c r="J619" s="818"/>
      <c r="K619" s="633"/>
      <c r="L619" s="633"/>
      <c r="M619" s="637"/>
    </row>
    <row r="620" spans="2:13" s="3" customFormat="1" ht="18.75" customHeight="1">
      <c r="B620" s="307"/>
      <c r="C620" s="308"/>
      <c r="D620" s="308"/>
      <c r="E620" s="326"/>
      <c r="F620" s="326" t="s">
        <v>13</v>
      </c>
      <c r="G620" s="305" t="s">
        <v>1589</v>
      </c>
      <c r="H620" s="327"/>
      <c r="I620" s="207"/>
      <c r="J620" s="815"/>
      <c r="K620" s="634"/>
      <c r="L620" s="634"/>
      <c r="M620" s="638"/>
    </row>
    <row r="621" spans="2:13" s="3" customFormat="1" ht="18.75" customHeight="1">
      <c r="B621" s="307"/>
      <c r="C621" s="308"/>
      <c r="D621" s="308"/>
      <c r="E621" s="326"/>
      <c r="F621" s="326" t="s">
        <v>13</v>
      </c>
      <c r="G621" s="305" t="s">
        <v>1590</v>
      </c>
      <c r="H621" s="327"/>
      <c r="I621" s="207"/>
      <c r="J621" s="815"/>
      <c r="K621" s="634"/>
      <c r="L621" s="634"/>
      <c r="M621" s="638"/>
    </row>
    <row r="622" spans="2:13" s="3" customFormat="1" ht="18.75" customHeight="1">
      <c r="B622" s="307"/>
      <c r="C622" s="308"/>
      <c r="D622" s="308"/>
      <c r="E622" s="326"/>
      <c r="F622" s="326" t="s">
        <v>13</v>
      </c>
      <c r="G622" s="305" t="s">
        <v>1051</v>
      </c>
      <c r="H622" s="327"/>
      <c r="I622" s="207"/>
      <c r="J622" s="815"/>
      <c r="K622" s="634"/>
      <c r="L622" s="634"/>
      <c r="M622" s="638"/>
    </row>
    <row r="623" spans="2:13" s="3" customFormat="1" ht="18.75" customHeight="1">
      <c r="B623" s="307"/>
      <c r="C623" s="308"/>
      <c r="D623" s="308"/>
      <c r="E623" s="326"/>
      <c r="F623" s="326"/>
      <c r="G623" s="305"/>
      <c r="H623" s="327"/>
      <c r="I623" s="207"/>
      <c r="J623" s="815"/>
      <c r="K623" s="634"/>
      <c r="L623" s="634"/>
      <c r="M623" s="638"/>
    </row>
    <row r="624" spans="2:13" s="3" customFormat="1" ht="18.75" customHeight="1">
      <c r="B624" s="307"/>
      <c r="C624" s="308"/>
      <c r="D624" s="308"/>
      <c r="E624" s="326"/>
      <c r="F624" s="59" t="s">
        <v>42</v>
      </c>
      <c r="G624" s="62" t="s">
        <v>1732</v>
      </c>
      <c r="H624" s="510">
        <v>0.1</v>
      </c>
      <c r="I624" s="50"/>
      <c r="J624" s="815"/>
      <c r="K624" s="634"/>
      <c r="L624" s="634"/>
      <c r="M624" s="638"/>
    </row>
    <row r="625" spans="2:13" s="3" customFormat="1" ht="18.75" customHeight="1">
      <c r="B625" s="307"/>
      <c r="C625" s="308"/>
      <c r="D625" s="308"/>
      <c r="E625" s="326"/>
      <c r="F625" s="323" t="s">
        <v>13</v>
      </c>
      <c r="G625" s="315" t="s">
        <v>1725</v>
      </c>
      <c r="H625" s="464"/>
      <c r="I625" s="465"/>
      <c r="J625" s="815"/>
      <c r="K625" s="634"/>
      <c r="L625" s="634"/>
      <c r="M625" s="638"/>
    </row>
    <row r="626" spans="2:13" s="3" customFormat="1" ht="18.75" customHeight="1">
      <c r="B626" s="307"/>
      <c r="C626" s="308"/>
      <c r="D626" s="308"/>
      <c r="E626" s="326"/>
      <c r="F626" s="323" t="s">
        <v>13</v>
      </c>
      <c r="G626" s="315" t="s">
        <v>779</v>
      </c>
      <c r="H626" s="464"/>
      <c r="I626" s="465"/>
      <c r="J626" s="815"/>
      <c r="K626" s="634"/>
      <c r="L626" s="634"/>
      <c r="M626" s="638"/>
    </row>
    <row r="627" spans="2:13" s="3" customFormat="1" ht="18.75" customHeight="1">
      <c r="B627" s="307"/>
      <c r="C627" s="308"/>
      <c r="D627" s="308"/>
      <c r="E627" s="326"/>
      <c r="F627" s="326"/>
      <c r="G627" s="305"/>
      <c r="H627" s="327"/>
      <c r="I627" s="207"/>
      <c r="J627" s="816"/>
      <c r="K627" s="635"/>
      <c r="L627" s="635"/>
      <c r="M627" s="639"/>
    </row>
    <row r="628" spans="2:13" s="14" customFormat="1" ht="18.75" customHeight="1">
      <c r="B628" s="307"/>
      <c r="C628" s="126" t="s">
        <v>336</v>
      </c>
      <c r="D628" s="821" t="s">
        <v>1993</v>
      </c>
      <c r="E628" s="821"/>
      <c r="F628" s="821"/>
      <c r="G628" s="821"/>
      <c r="H628" s="127">
        <f>SUM(H630:H679)</f>
        <v>3</v>
      </c>
      <c r="I628" s="334">
        <f>SUM(I630:I679)/(H628-SUMIF(I630:I679,"TB",H630:H679))*H628</f>
        <v>0</v>
      </c>
      <c r="J628" s="336"/>
      <c r="K628" s="246"/>
      <c r="L628" s="246"/>
      <c r="M628" s="247"/>
    </row>
    <row r="629" spans="2:13" s="14" customFormat="1" ht="18.75" customHeight="1">
      <c r="B629" s="307"/>
      <c r="C629" s="308"/>
      <c r="D629" s="308"/>
      <c r="E629" s="162" t="s">
        <v>12</v>
      </c>
      <c r="F629" s="820" t="s">
        <v>1591</v>
      </c>
      <c r="G629" s="820"/>
      <c r="H629" s="163"/>
      <c r="I629" s="335"/>
      <c r="J629" s="337"/>
      <c r="K629" s="196"/>
      <c r="L629" s="196"/>
      <c r="M629" s="198"/>
    </row>
    <row r="630" spans="2:13" s="14" customFormat="1" ht="37.5" customHeight="1">
      <c r="B630" s="328"/>
      <c r="C630" s="329"/>
      <c r="D630" s="329"/>
      <c r="E630" s="329"/>
      <c r="F630" s="78" t="s">
        <v>15</v>
      </c>
      <c r="G630" s="177" t="s">
        <v>1592</v>
      </c>
      <c r="H630" s="75">
        <v>0.5</v>
      </c>
      <c r="I630" s="178"/>
      <c r="J630" s="873"/>
      <c r="K630" s="634" t="s">
        <v>1057</v>
      </c>
      <c r="L630" s="634" t="s">
        <v>334</v>
      </c>
      <c r="M630" s="638" t="s">
        <v>1053</v>
      </c>
    </row>
    <row r="631" spans="2:13" s="3" customFormat="1" ht="37.5" customHeight="1">
      <c r="B631" s="328"/>
      <c r="C631" s="329"/>
      <c r="D631" s="329"/>
      <c r="E631" s="329"/>
      <c r="F631" s="308" t="s">
        <v>13</v>
      </c>
      <c r="G631" s="330" t="s">
        <v>338</v>
      </c>
      <c r="H631" s="310"/>
      <c r="I631" s="311"/>
      <c r="J631" s="874"/>
      <c r="K631" s="634"/>
      <c r="L631" s="634"/>
      <c r="M631" s="638"/>
    </row>
    <row r="632" spans="2:13" s="3" customFormat="1" ht="37.5" customHeight="1">
      <c r="B632" s="328"/>
      <c r="C632" s="329"/>
      <c r="D632" s="329"/>
      <c r="E632" s="329"/>
      <c r="F632" s="323" t="s">
        <v>13</v>
      </c>
      <c r="G632" s="331" t="s">
        <v>339</v>
      </c>
      <c r="H632" s="332"/>
      <c r="I632" s="333"/>
      <c r="J632" s="874"/>
      <c r="K632" s="634"/>
      <c r="L632" s="634"/>
      <c r="M632" s="638"/>
    </row>
    <row r="633" spans="2:13" s="3" customFormat="1" ht="37.5" customHeight="1">
      <c r="B633" s="328"/>
      <c r="C633" s="329"/>
      <c r="D633" s="329"/>
      <c r="E633" s="329"/>
      <c r="F633" s="308" t="s">
        <v>13</v>
      </c>
      <c r="G633" s="330" t="s">
        <v>1052</v>
      </c>
      <c r="H633" s="332"/>
      <c r="I633" s="333"/>
      <c r="J633" s="874"/>
      <c r="K633" s="634"/>
      <c r="L633" s="634"/>
      <c r="M633" s="638"/>
    </row>
    <row r="634" spans="2:13" s="3" customFormat="1" ht="18.75" customHeight="1">
      <c r="B634" s="328"/>
      <c r="C634" s="329"/>
      <c r="D634" s="329"/>
      <c r="E634" s="329"/>
      <c r="F634" s="308"/>
      <c r="G634" s="330"/>
      <c r="H634" s="310"/>
      <c r="I634" s="311"/>
      <c r="J634" s="875"/>
      <c r="K634" s="635"/>
      <c r="L634" s="635"/>
      <c r="M634" s="639"/>
    </row>
    <row r="635" spans="2:13" s="14" customFormat="1" ht="18.75" customHeight="1">
      <c r="B635" s="328"/>
      <c r="C635" s="329"/>
      <c r="D635" s="329"/>
      <c r="E635" s="329"/>
      <c r="F635" s="78" t="s">
        <v>17</v>
      </c>
      <c r="G635" s="177" t="s">
        <v>340</v>
      </c>
      <c r="H635" s="75">
        <v>0.25</v>
      </c>
      <c r="I635" s="50"/>
      <c r="J635" s="818"/>
      <c r="K635" s="633" t="s">
        <v>1057</v>
      </c>
      <c r="L635" s="633" t="s">
        <v>334</v>
      </c>
      <c r="M635" s="865" t="s">
        <v>341</v>
      </c>
    </row>
    <row r="636" spans="2:13" s="3" customFormat="1" ht="37.5" customHeight="1">
      <c r="B636" s="328"/>
      <c r="C636" s="329"/>
      <c r="D636" s="329"/>
      <c r="E636" s="329"/>
      <c r="F636" s="308" t="s">
        <v>13</v>
      </c>
      <c r="G636" s="330" t="s">
        <v>1733</v>
      </c>
      <c r="H636" s="310"/>
      <c r="I636" s="311"/>
      <c r="J636" s="815"/>
      <c r="K636" s="634"/>
      <c r="L636" s="634"/>
      <c r="M636" s="767"/>
    </row>
    <row r="637" spans="2:13" s="3" customFormat="1" ht="18.75" customHeight="1">
      <c r="B637" s="328"/>
      <c r="C637" s="329"/>
      <c r="D637" s="329"/>
      <c r="E637" s="329"/>
      <c r="F637" s="308" t="s">
        <v>13</v>
      </c>
      <c r="G637" s="330" t="s">
        <v>1593</v>
      </c>
      <c r="H637" s="310"/>
      <c r="I637" s="311"/>
      <c r="J637" s="815"/>
      <c r="K637" s="634"/>
      <c r="L637" s="634"/>
      <c r="M637" s="767"/>
    </row>
    <row r="638" spans="2:13" s="3" customFormat="1" ht="18.75" customHeight="1">
      <c r="B638" s="328"/>
      <c r="C638" s="329"/>
      <c r="D638" s="329"/>
      <c r="E638" s="329"/>
      <c r="F638" s="308" t="s">
        <v>13</v>
      </c>
      <c r="G638" s="331" t="s">
        <v>1594</v>
      </c>
      <c r="H638" s="310"/>
      <c r="I638" s="311"/>
      <c r="J638" s="815"/>
      <c r="K638" s="634"/>
      <c r="L638" s="634"/>
      <c r="M638" s="767"/>
    </row>
    <row r="639" spans="2:13" s="3" customFormat="1" ht="18.75" customHeight="1">
      <c r="B639" s="328"/>
      <c r="C639" s="329"/>
      <c r="D639" s="329"/>
      <c r="E639" s="329"/>
      <c r="F639" s="308"/>
      <c r="G639" s="331"/>
      <c r="H639" s="310"/>
      <c r="I639" s="311"/>
      <c r="J639" s="816"/>
      <c r="K639" s="635"/>
      <c r="L639" s="635"/>
      <c r="M639" s="866"/>
    </row>
    <row r="640" spans="2:13" s="14" customFormat="1" ht="18.75" customHeight="1">
      <c r="B640" s="328"/>
      <c r="C640" s="329"/>
      <c r="D640" s="329"/>
      <c r="E640" s="338"/>
      <c r="F640" s="78" t="s">
        <v>30</v>
      </c>
      <c r="G640" s="177" t="s">
        <v>1054</v>
      </c>
      <c r="H640" s="75">
        <v>0.25</v>
      </c>
      <c r="I640" s="50"/>
      <c r="J640" s="818"/>
      <c r="K640" s="633" t="s">
        <v>1056</v>
      </c>
      <c r="L640" s="633" t="s">
        <v>334</v>
      </c>
      <c r="M640" s="637" t="s">
        <v>1055</v>
      </c>
    </row>
    <row r="641" spans="2:13" s="3" customFormat="1" ht="18.75" customHeight="1">
      <c r="B641" s="328"/>
      <c r="C641" s="329"/>
      <c r="D641" s="329"/>
      <c r="E641" s="329"/>
      <c r="F641" s="308" t="s">
        <v>13</v>
      </c>
      <c r="G641" s="279" t="s">
        <v>1595</v>
      </c>
      <c r="H641" s="310"/>
      <c r="I641" s="311"/>
      <c r="J641" s="815"/>
      <c r="K641" s="634"/>
      <c r="L641" s="634"/>
      <c r="M641" s="638"/>
    </row>
    <row r="642" spans="2:13" s="3" customFormat="1" ht="18.75" customHeight="1">
      <c r="B642" s="328"/>
      <c r="C642" s="329"/>
      <c r="D642" s="329"/>
      <c r="E642" s="329"/>
      <c r="F642" s="308" t="s">
        <v>13</v>
      </c>
      <c r="G642" s="279" t="s">
        <v>342</v>
      </c>
      <c r="H642" s="310"/>
      <c r="I642" s="311"/>
      <c r="J642" s="815"/>
      <c r="K642" s="634"/>
      <c r="L642" s="634"/>
      <c r="M642" s="638"/>
    </row>
    <row r="643" spans="2:13" s="3" customFormat="1" ht="18.75" customHeight="1">
      <c r="B643" s="328"/>
      <c r="C643" s="329"/>
      <c r="D643" s="329"/>
      <c r="E643" s="329"/>
      <c r="F643" s="308" t="s">
        <v>13</v>
      </c>
      <c r="G643" s="279" t="s">
        <v>817</v>
      </c>
      <c r="H643" s="310"/>
      <c r="I643" s="311"/>
      <c r="J643" s="815"/>
      <c r="K643" s="634"/>
      <c r="L643" s="634"/>
      <c r="M643" s="638"/>
    </row>
    <row r="644" spans="2:13" s="3" customFormat="1" ht="18.75" customHeight="1">
      <c r="B644" s="328"/>
      <c r="C644" s="329"/>
      <c r="D644" s="329"/>
      <c r="E644" s="329"/>
      <c r="H644" s="310"/>
      <c r="I644" s="311"/>
      <c r="J644" s="816"/>
      <c r="K644" s="635"/>
      <c r="L644" s="635"/>
      <c r="M644" s="639"/>
    </row>
    <row r="645" spans="2:13" s="14" customFormat="1" ht="18.75" customHeight="1">
      <c r="B645" s="307"/>
      <c r="C645" s="308"/>
      <c r="D645" s="308"/>
      <c r="E645" s="162" t="s">
        <v>14</v>
      </c>
      <c r="F645" s="820" t="s">
        <v>343</v>
      </c>
      <c r="G645" s="820"/>
      <c r="H645" s="163">
        <v>0.5</v>
      </c>
      <c r="I645" s="66"/>
      <c r="J645" s="823"/>
      <c r="K645" s="633" t="s">
        <v>1060</v>
      </c>
      <c r="L645" s="633" t="s">
        <v>1059</v>
      </c>
      <c r="M645" s="637" t="s">
        <v>344</v>
      </c>
    </row>
    <row r="646" spans="2:13" s="3" customFormat="1" ht="37.5" customHeight="1">
      <c r="B646" s="307"/>
      <c r="C646" s="308"/>
      <c r="D646" s="308"/>
      <c r="E646" s="308"/>
      <c r="F646" s="308" t="s">
        <v>13</v>
      </c>
      <c r="G646" s="315" t="s">
        <v>345</v>
      </c>
      <c r="H646" s="310"/>
      <c r="I646" s="311"/>
      <c r="J646" s="823"/>
      <c r="K646" s="634"/>
      <c r="L646" s="634"/>
      <c r="M646" s="638"/>
    </row>
    <row r="647" spans="2:13" s="3" customFormat="1" ht="37.5" customHeight="1">
      <c r="B647" s="307"/>
      <c r="C647" s="308"/>
      <c r="D647" s="308"/>
      <c r="E647" s="308"/>
      <c r="F647" s="308" t="s">
        <v>13</v>
      </c>
      <c r="G647" s="315" t="s">
        <v>346</v>
      </c>
      <c r="H647" s="310"/>
      <c r="I647" s="311"/>
      <c r="J647" s="823"/>
      <c r="K647" s="634"/>
      <c r="L647" s="634"/>
      <c r="M647" s="638"/>
    </row>
    <row r="648" spans="2:13" s="3" customFormat="1" ht="18.75" customHeight="1">
      <c r="B648" s="307"/>
      <c r="C648" s="308"/>
      <c r="D648" s="308"/>
      <c r="E648" s="308"/>
      <c r="F648" s="308" t="s">
        <v>13</v>
      </c>
      <c r="G648" s="315" t="s">
        <v>1058</v>
      </c>
      <c r="H648" s="310"/>
      <c r="I648" s="311"/>
      <c r="J648" s="823"/>
      <c r="K648" s="634"/>
      <c r="L648" s="634"/>
      <c r="M648" s="638"/>
    </row>
    <row r="649" spans="2:13" s="3" customFormat="1" ht="18.75" customHeight="1">
      <c r="B649" s="307"/>
      <c r="C649" s="308"/>
      <c r="D649" s="308"/>
      <c r="E649" s="308"/>
      <c r="F649" s="308"/>
      <c r="G649" s="315"/>
      <c r="H649" s="310"/>
      <c r="I649" s="311"/>
      <c r="J649" s="823"/>
      <c r="K649" s="635"/>
      <c r="L649" s="635"/>
      <c r="M649" s="639"/>
    </row>
    <row r="650" spans="2:13" s="14" customFormat="1" ht="57" customHeight="1">
      <c r="B650" s="307"/>
      <c r="C650" s="308"/>
      <c r="D650" s="308"/>
      <c r="E650" s="162" t="s">
        <v>347</v>
      </c>
      <c r="F650" s="820" t="s">
        <v>1596</v>
      </c>
      <c r="G650" s="820"/>
      <c r="H650" s="163">
        <v>0.25</v>
      </c>
      <c r="I650" s="51"/>
      <c r="J650" s="823"/>
      <c r="K650" s="633" t="s">
        <v>1062</v>
      </c>
      <c r="L650" s="633" t="s">
        <v>1061</v>
      </c>
      <c r="M650" s="865" t="s">
        <v>348</v>
      </c>
    </row>
    <row r="651" spans="2:13" s="3" customFormat="1" ht="18.75" customHeight="1">
      <c r="B651" s="307"/>
      <c r="C651" s="308"/>
      <c r="D651" s="308"/>
      <c r="E651" s="308"/>
      <c r="F651" s="308" t="s">
        <v>13</v>
      </c>
      <c r="G651" s="309" t="s">
        <v>1597</v>
      </c>
      <c r="H651" s="310"/>
      <c r="I651" s="311"/>
      <c r="J651" s="823"/>
      <c r="K651" s="634"/>
      <c r="L651" s="634"/>
      <c r="M651" s="767"/>
    </row>
    <row r="652" spans="2:13" s="3" customFormat="1" ht="18.75" customHeight="1">
      <c r="B652" s="307"/>
      <c r="C652" s="308"/>
      <c r="D652" s="308"/>
      <c r="E652" s="308"/>
      <c r="F652" s="308" t="s">
        <v>13</v>
      </c>
      <c r="G652" s="309" t="s">
        <v>1598</v>
      </c>
      <c r="H652" s="310"/>
      <c r="I652" s="311"/>
      <c r="J652" s="823"/>
      <c r="K652" s="634"/>
      <c r="L652" s="634"/>
      <c r="M652" s="767"/>
    </row>
    <row r="653" spans="2:13" s="3" customFormat="1" ht="18.75" customHeight="1">
      <c r="B653" s="307"/>
      <c r="C653" s="308"/>
      <c r="D653" s="308"/>
      <c r="E653" s="308"/>
      <c r="F653" s="308" t="s">
        <v>13</v>
      </c>
      <c r="G653" s="309" t="s">
        <v>1599</v>
      </c>
      <c r="H653" s="310"/>
      <c r="I653" s="311"/>
      <c r="J653" s="823"/>
      <c r="K653" s="634"/>
      <c r="L653" s="634"/>
      <c r="M653" s="767"/>
    </row>
    <row r="654" spans="2:13" s="3" customFormat="1" ht="18.75" customHeight="1">
      <c r="B654" s="307"/>
      <c r="C654" s="308"/>
      <c r="D654" s="308"/>
      <c r="E654" s="308"/>
      <c r="F654" s="308"/>
      <c r="G654" s="309"/>
      <c r="H654" s="310"/>
      <c r="I654" s="311"/>
      <c r="J654" s="823"/>
      <c r="K654" s="635"/>
      <c r="L654" s="635"/>
      <c r="M654" s="866"/>
    </row>
    <row r="655" spans="2:13" s="14" customFormat="1" ht="37.5" customHeight="1">
      <c r="B655" s="307"/>
      <c r="C655" s="308"/>
      <c r="D655" s="323"/>
      <c r="E655" s="162" t="s">
        <v>82</v>
      </c>
      <c r="F655" s="820" t="s">
        <v>349</v>
      </c>
      <c r="G655" s="820"/>
      <c r="H655" s="163">
        <v>0.25</v>
      </c>
      <c r="I655" s="51"/>
      <c r="J655" s="823"/>
      <c r="K655" s="633" t="s">
        <v>1065</v>
      </c>
      <c r="L655" s="633" t="s">
        <v>1064</v>
      </c>
      <c r="M655" s="637" t="s">
        <v>350</v>
      </c>
    </row>
    <row r="656" spans="2:13" s="3" customFormat="1" ht="18.75" customHeight="1">
      <c r="B656" s="307"/>
      <c r="C656" s="308"/>
      <c r="D656" s="308"/>
      <c r="E656" s="308"/>
      <c r="F656" s="308" t="s">
        <v>13</v>
      </c>
      <c r="G656" s="309" t="s">
        <v>351</v>
      </c>
      <c r="H656" s="310"/>
      <c r="I656" s="311"/>
      <c r="J656" s="823"/>
      <c r="K656" s="634"/>
      <c r="L656" s="634"/>
      <c r="M656" s="638"/>
    </row>
    <row r="657" spans="2:13" s="3" customFormat="1" ht="37.5" customHeight="1">
      <c r="B657" s="307"/>
      <c r="C657" s="308"/>
      <c r="D657" s="308"/>
      <c r="E657" s="308"/>
      <c r="F657" s="308" t="s">
        <v>13</v>
      </c>
      <c r="G657" s="309" t="s">
        <v>352</v>
      </c>
      <c r="H657" s="310"/>
      <c r="I657" s="311"/>
      <c r="J657" s="823"/>
      <c r="K657" s="634"/>
      <c r="L657" s="634"/>
      <c r="M657" s="638"/>
    </row>
    <row r="658" spans="2:13" s="3" customFormat="1" ht="18.75" customHeight="1">
      <c r="B658" s="307"/>
      <c r="C658" s="308"/>
      <c r="D658" s="308"/>
      <c r="E658" s="308"/>
      <c r="F658" s="308" t="s">
        <v>13</v>
      </c>
      <c r="G658" s="309" t="s">
        <v>1063</v>
      </c>
      <c r="H658" s="310"/>
      <c r="I658" s="311"/>
      <c r="J658" s="823"/>
      <c r="K658" s="634"/>
      <c r="L658" s="634"/>
      <c r="M658" s="638"/>
    </row>
    <row r="659" spans="2:13" s="3" customFormat="1" ht="18.75" customHeight="1">
      <c r="B659" s="307"/>
      <c r="C659" s="308"/>
      <c r="D659" s="308"/>
      <c r="E659" s="308"/>
      <c r="F659" s="308"/>
      <c r="G659" s="309"/>
      <c r="H659" s="310"/>
      <c r="I659" s="311"/>
      <c r="J659" s="823"/>
      <c r="K659" s="635"/>
      <c r="L659" s="635"/>
      <c r="M659" s="639"/>
    </row>
    <row r="660" spans="2:13" s="14" customFormat="1" ht="57" customHeight="1">
      <c r="B660" s="307"/>
      <c r="C660" s="308"/>
      <c r="D660" s="308"/>
      <c r="E660" s="162" t="s">
        <v>85</v>
      </c>
      <c r="F660" s="820" t="s">
        <v>1600</v>
      </c>
      <c r="G660" s="820"/>
      <c r="H660" s="163">
        <v>0.25</v>
      </c>
      <c r="I660" s="51"/>
      <c r="J660" s="823"/>
      <c r="K660" s="633" t="s">
        <v>353</v>
      </c>
      <c r="L660" s="633" t="s">
        <v>354</v>
      </c>
      <c r="M660" s="637"/>
    </row>
    <row r="661" spans="2:13" s="3" customFormat="1" ht="18.75" customHeight="1">
      <c r="B661" s="307"/>
      <c r="C661" s="308"/>
      <c r="D661" s="308"/>
      <c r="E661" s="308"/>
      <c r="F661" s="308" t="s">
        <v>13</v>
      </c>
      <c r="G661" s="315" t="s">
        <v>1601</v>
      </c>
      <c r="H661" s="310"/>
      <c r="I661" s="311"/>
      <c r="J661" s="823"/>
      <c r="K661" s="634"/>
      <c r="L661" s="634"/>
      <c r="M661" s="638"/>
    </row>
    <row r="662" spans="2:13" s="3" customFormat="1" ht="18.75" customHeight="1">
      <c r="B662" s="307"/>
      <c r="C662" s="308"/>
      <c r="D662" s="308"/>
      <c r="E662" s="308"/>
      <c r="F662" s="308" t="s">
        <v>13</v>
      </c>
      <c r="G662" s="315" t="s">
        <v>355</v>
      </c>
      <c r="H662" s="310"/>
      <c r="I662" s="311"/>
      <c r="J662" s="823"/>
      <c r="K662" s="634"/>
      <c r="L662" s="634"/>
      <c r="M662" s="638"/>
    </row>
    <row r="663" spans="2:13" s="3" customFormat="1" ht="18.75" customHeight="1">
      <c r="B663" s="307"/>
      <c r="C663" s="308"/>
      <c r="D663" s="308"/>
      <c r="E663" s="308"/>
      <c r="F663" s="308" t="s">
        <v>13</v>
      </c>
      <c r="G663" s="315" t="s">
        <v>1066</v>
      </c>
      <c r="H663" s="310"/>
      <c r="I663" s="311"/>
      <c r="J663" s="823"/>
      <c r="K663" s="634"/>
      <c r="L663" s="634"/>
      <c r="M663" s="638"/>
    </row>
    <row r="664" spans="2:13" s="3" customFormat="1" ht="18.75" customHeight="1">
      <c r="B664" s="307"/>
      <c r="C664" s="308"/>
      <c r="D664" s="308"/>
      <c r="E664" s="308"/>
      <c r="F664" s="308"/>
      <c r="G664" s="315"/>
      <c r="H664" s="310"/>
      <c r="I664" s="311"/>
      <c r="J664" s="823"/>
      <c r="K664" s="635"/>
      <c r="L664" s="635"/>
      <c r="M664" s="639"/>
    </row>
    <row r="665" spans="2:13" s="14" customFormat="1" ht="46.5" customHeight="1">
      <c r="B665" s="307"/>
      <c r="C665" s="308"/>
      <c r="D665" s="308"/>
      <c r="E665" s="162" t="s">
        <v>87</v>
      </c>
      <c r="F665" s="820" t="s">
        <v>356</v>
      </c>
      <c r="G665" s="820"/>
      <c r="H665" s="163">
        <v>0.25</v>
      </c>
      <c r="I665" s="51"/>
      <c r="J665" s="823"/>
      <c r="K665" s="633" t="s">
        <v>1070</v>
      </c>
      <c r="L665" s="633" t="s">
        <v>1069</v>
      </c>
      <c r="M665" s="637" t="s">
        <v>357</v>
      </c>
    </row>
    <row r="666" spans="2:13" s="3" customFormat="1" ht="57" customHeight="1">
      <c r="B666" s="307"/>
      <c r="C666" s="308"/>
      <c r="D666" s="308"/>
      <c r="E666" s="308"/>
      <c r="F666" s="308" t="s">
        <v>13</v>
      </c>
      <c r="G666" s="309" t="s">
        <v>1602</v>
      </c>
      <c r="H666" s="310"/>
      <c r="I666" s="311"/>
      <c r="J666" s="823"/>
      <c r="K666" s="634"/>
      <c r="L666" s="634"/>
      <c r="M666" s="638"/>
    </row>
    <row r="667" spans="2:13" s="3" customFormat="1" ht="37.5" customHeight="1">
      <c r="B667" s="307"/>
      <c r="C667" s="308"/>
      <c r="D667" s="308"/>
      <c r="E667" s="308"/>
      <c r="F667" s="308" t="s">
        <v>13</v>
      </c>
      <c r="G667" s="309" t="s">
        <v>1068</v>
      </c>
      <c r="H667" s="310"/>
      <c r="I667" s="311"/>
      <c r="J667" s="823"/>
      <c r="K667" s="634"/>
      <c r="L667" s="634"/>
      <c r="M667" s="638"/>
    </row>
    <row r="668" spans="2:13" s="3" customFormat="1" ht="37.5" customHeight="1">
      <c r="B668" s="307"/>
      <c r="C668" s="308"/>
      <c r="D668" s="308"/>
      <c r="E668" s="308"/>
      <c r="F668" s="308" t="s">
        <v>13</v>
      </c>
      <c r="G668" s="309" t="s">
        <v>1067</v>
      </c>
      <c r="H668" s="310"/>
      <c r="I668" s="311"/>
      <c r="J668" s="823"/>
      <c r="K668" s="634"/>
      <c r="L668" s="634"/>
      <c r="M668" s="638"/>
    </row>
    <row r="669" spans="2:13" s="3" customFormat="1" ht="18.75" customHeight="1">
      <c r="B669" s="307"/>
      <c r="C669" s="308"/>
      <c r="D669" s="308"/>
      <c r="E669" s="308"/>
      <c r="F669" s="308"/>
      <c r="G669" s="309"/>
      <c r="H669" s="310"/>
      <c r="I669" s="311"/>
      <c r="J669" s="823"/>
      <c r="K669" s="635"/>
      <c r="L669" s="635"/>
      <c r="M669" s="639"/>
    </row>
    <row r="670" spans="2:13" s="14" customFormat="1" ht="18.75" customHeight="1">
      <c r="B670" s="307"/>
      <c r="C670" s="308"/>
      <c r="D670" s="308"/>
      <c r="E670" s="162" t="s">
        <v>93</v>
      </c>
      <c r="F670" s="820" t="s">
        <v>358</v>
      </c>
      <c r="G670" s="820"/>
      <c r="H670" s="163">
        <v>0.25</v>
      </c>
      <c r="I670" s="51"/>
      <c r="J670" s="818"/>
      <c r="K670" s="633" t="s">
        <v>1073</v>
      </c>
      <c r="L670" s="633" t="s">
        <v>1072</v>
      </c>
      <c r="M670" s="865" t="s">
        <v>359</v>
      </c>
    </row>
    <row r="671" spans="2:13" s="3" customFormat="1" ht="37.5" customHeight="1">
      <c r="B671" s="307"/>
      <c r="C671" s="308"/>
      <c r="D671" s="308"/>
      <c r="E671" s="308"/>
      <c r="F671" s="308" t="s">
        <v>13</v>
      </c>
      <c r="G671" s="309" t="s">
        <v>360</v>
      </c>
      <c r="H671" s="310"/>
      <c r="I671" s="311"/>
      <c r="J671" s="815"/>
      <c r="K671" s="634"/>
      <c r="L671" s="634"/>
      <c r="M671" s="767"/>
    </row>
    <row r="672" spans="2:13" s="3" customFormat="1" ht="37.5" customHeight="1">
      <c r="B672" s="307"/>
      <c r="C672" s="308"/>
      <c r="D672" s="308"/>
      <c r="E672" s="308"/>
      <c r="F672" s="308" t="s">
        <v>13</v>
      </c>
      <c r="G672" s="309" t="s">
        <v>361</v>
      </c>
      <c r="H672" s="310"/>
      <c r="I672" s="311"/>
      <c r="J672" s="815"/>
      <c r="K672" s="634"/>
      <c r="L672" s="634"/>
      <c r="M672" s="767"/>
    </row>
    <row r="673" spans="2:13" s="3" customFormat="1" ht="18.75" customHeight="1">
      <c r="B673" s="307"/>
      <c r="C673" s="308"/>
      <c r="D673" s="308"/>
      <c r="E673" s="308"/>
      <c r="F673" s="308" t="s">
        <v>13</v>
      </c>
      <c r="G673" s="309" t="s">
        <v>1071</v>
      </c>
      <c r="H673" s="310"/>
      <c r="I673" s="311"/>
      <c r="J673" s="815"/>
      <c r="K673" s="634"/>
      <c r="L673" s="634"/>
      <c r="M673" s="767"/>
    </row>
    <row r="674" spans="2:13" s="3" customFormat="1" ht="18.75" customHeight="1">
      <c r="B674" s="307"/>
      <c r="C674" s="308"/>
      <c r="D674" s="308"/>
      <c r="E674" s="308"/>
      <c r="F674" s="308"/>
      <c r="G674" s="309"/>
      <c r="H674" s="310"/>
      <c r="I674" s="311"/>
      <c r="J674" s="816"/>
      <c r="K674" s="635"/>
      <c r="L674" s="635"/>
      <c r="M674" s="866"/>
    </row>
    <row r="675" spans="2:13" s="14" customFormat="1" ht="57" customHeight="1">
      <c r="B675" s="307"/>
      <c r="C675" s="308"/>
      <c r="D675" s="308"/>
      <c r="E675" s="162" t="s">
        <v>98</v>
      </c>
      <c r="F675" s="820" t="s">
        <v>362</v>
      </c>
      <c r="G675" s="820"/>
      <c r="H675" s="163">
        <v>0.25</v>
      </c>
      <c r="I675" s="51"/>
      <c r="J675" s="818"/>
      <c r="K675" s="633" t="s">
        <v>1073</v>
      </c>
      <c r="L675" s="633" t="s">
        <v>1072</v>
      </c>
      <c r="M675" s="865" t="s">
        <v>359</v>
      </c>
    </row>
    <row r="676" spans="2:13" s="3" customFormat="1" ht="18.75" customHeight="1">
      <c r="B676" s="307"/>
      <c r="C676" s="308"/>
      <c r="D676" s="308"/>
      <c r="E676" s="308"/>
      <c r="F676" s="308" t="s">
        <v>13</v>
      </c>
      <c r="G676" s="309" t="s">
        <v>363</v>
      </c>
      <c r="H676" s="310"/>
      <c r="I676" s="311"/>
      <c r="J676" s="815"/>
      <c r="K676" s="634"/>
      <c r="L676" s="634"/>
      <c r="M676" s="767"/>
    </row>
    <row r="677" spans="2:13" s="3" customFormat="1" ht="18.75" customHeight="1">
      <c r="B677" s="307"/>
      <c r="C677" s="308"/>
      <c r="D677" s="308"/>
      <c r="E677" s="308"/>
      <c r="F677" s="308" t="s">
        <v>13</v>
      </c>
      <c r="G677" s="309" t="s">
        <v>364</v>
      </c>
      <c r="H677" s="310"/>
      <c r="I677" s="311"/>
      <c r="J677" s="815"/>
      <c r="K677" s="634"/>
      <c r="L677" s="634"/>
      <c r="M677" s="767"/>
    </row>
    <row r="678" spans="2:13" s="3" customFormat="1" ht="18.75" customHeight="1">
      <c r="B678" s="307"/>
      <c r="C678" s="308"/>
      <c r="D678" s="308"/>
      <c r="E678" s="308"/>
      <c r="F678" s="308" t="s">
        <v>13</v>
      </c>
      <c r="G678" s="309" t="s">
        <v>1074</v>
      </c>
      <c r="H678" s="310"/>
      <c r="I678" s="311"/>
      <c r="J678" s="815"/>
      <c r="K678" s="634"/>
      <c r="L678" s="634"/>
      <c r="M678" s="767"/>
    </row>
    <row r="679" spans="2:13" s="3" customFormat="1" ht="18.75" customHeight="1" thickBot="1">
      <c r="B679" s="307"/>
      <c r="C679" s="308"/>
      <c r="D679" s="308"/>
      <c r="E679" s="308"/>
      <c r="F679" s="308"/>
      <c r="G679" s="309"/>
      <c r="H679" s="310"/>
      <c r="I679" s="311"/>
      <c r="J679" s="815"/>
      <c r="K679" s="634"/>
      <c r="L679" s="634"/>
      <c r="M679" s="767"/>
    </row>
    <row r="680" spans="2:13" s="14" customFormat="1" ht="39.75" customHeight="1">
      <c r="B680" s="566"/>
      <c r="C680" s="575" t="s">
        <v>365</v>
      </c>
      <c r="D680" s="856" t="s">
        <v>1994</v>
      </c>
      <c r="E680" s="856"/>
      <c r="F680" s="856"/>
      <c r="G680" s="856"/>
      <c r="H680" s="585">
        <f>SUM(H681:H751)</f>
        <v>3.75</v>
      </c>
      <c r="I680" s="628">
        <f>SUM(I681:I751)/(H680-SUMIF(I681:I751,"TB",H681:H751))*H680</f>
        <v>0</v>
      </c>
      <c r="J680" s="576"/>
      <c r="K680" s="577"/>
      <c r="L680" s="577"/>
      <c r="M680" s="578"/>
    </row>
    <row r="681" spans="2:13" s="14" customFormat="1" ht="37.5" customHeight="1">
      <c r="B681" s="307"/>
      <c r="C681" s="308"/>
      <c r="D681" s="308"/>
      <c r="E681" s="67" t="s">
        <v>12</v>
      </c>
      <c r="F681" s="862" t="s">
        <v>1603</v>
      </c>
      <c r="G681" s="862"/>
      <c r="H681" s="56">
        <v>0.25</v>
      </c>
      <c r="I681" s="629"/>
      <c r="J681" s="867"/>
      <c r="K681" s="869" t="s">
        <v>1076</v>
      </c>
      <c r="L681" s="869" t="s">
        <v>1077</v>
      </c>
      <c r="M681" s="871" t="s">
        <v>367</v>
      </c>
    </row>
    <row r="682" spans="2:13" s="3" customFormat="1" ht="37.5" customHeight="1">
      <c r="B682" s="307"/>
      <c r="C682" s="308"/>
      <c r="D682" s="308"/>
      <c r="E682" s="308"/>
      <c r="F682" s="308" t="s">
        <v>13</v>
      </c>
      <c r="G682" s="322" t="s">
        <v>368</v>
      </c>
      <c r="H682" s="310"/>
      <c r="I682" s="355"/>
      <c r="J682" s="868"/>
      <c r="K682" s="869"/>
      <c r="L682" s="869"/>
      <c r="M682" s="871"/>
    </row>
    <row r="683" spans="2:13" s="3" customFormat="1" ht="37.5" customHeight="1">
      <c r="B683" s="307"/>
      <c r="C683" s="308"/>
      <c r="D683" s="308"/>
      <c r="E683" s="308"/>
      <c r="F683" s="308" t="s">
        <v>13</v>
      </c>
      <c r="G683" s="322" t="s">
        <v>1075</v>
      </c>
      <c r="H683" s="310"/>
      <c r="I683" s="355"/>
      <c r="J683" s="868"/>
      <c r="K683" s="869"/>
      <c r="L683" s="869"/>
      <c r="M683" s="871"/>
    </row>
    <row r="684" spans="2:13" s="3" customFormat="1" ht="18.75" customHeight="1">
      <c r="B684" s="307"/>
      <c r="C684" s="308"/>
      <c r="D684" s="308"/>
      <c r="E684" s="308"/>
      <c r="F684" s="308"/>
      <c r="G684" s="322"/>
      <c r="H684" s="310"/>
      <c r="I684" s="355"/>
      <c r="J684" s="868"/>
      <c r="K684" s="870"/>
      <c r="L684" s="870"/>
      <c r="M684" s="872"/>
    </row>
    <row r="685" spans="2:13" s="14" customFormat="1" ht="37.5" customHeight="1">
      <c r="B685" s="307"/>
      <c r="C685" s="308"/>
      <c r="D685" s="308"/>
      <c r="E685" s="162" t="s">
        <v>14</v>
      </c>
      <c r="F685" s="817" t="s">
        <v>369</v>
      </c>
      <c r="G685" s="817"/>
      <c r="H685" s="163">
        <v>0.25</v>
      </c>
      <c r="I685" s="51"/>
      <c r="J685" s="818"/>
      <c r="K685" s="633" t="s">
        <v>370</v>
      </c>
      <c r="L685" s="633" t="s">
        <v>371</v>
      </c>
      <c r="M685" s="732"/>
    </row>
    <row r="686" spans="2:13" s="3" customFormat="1" ht="37.5" customHeight="1">
      <c r="B686" s="307"/>
      <c r="C686" s="308"/>
      <c r="D686" s="308"/>
      <c r="E686" s="308"/>
      <c r="F686" s="308" t="s">
        <v>13</v>
      </c>
      <c r="G686" s="315" t="s">
        <v>1604</v>
      </c>
      <c r="H686" s="310"/>
      <c r="I686" s="311"/>
      <c r="J686" s="818"/>
      <c r="K686" s="634"/>
      <c r="L686" s="634"/>
      <c r="M686" s="677"/>
    </row>
    <row r="687" spans="2:13" s="3" customFormat="1" ht="37.5" customHeight="1">
      <c r="B687" s="307"/>
      <c r="C687" s="308"/>
      <c r="D687" s="308"/>
      <c r="E687" s="308"/>
      <c r="F687" s="308" t="s">
        <v>13</v>
      </c>
      <c r="G687" s="315" t="s">
        <v>1605</v>
      </c>
      <c r="H687" s="310"/>
      <c r="I687" s="311"/>
      <c r="J687" s="818"/>
      <c r="K687" s="634"/>
      <c r="L687" s="634"/>
      <c r="M687" s="677"/>
    </row>
    <row r="688" spans="2:13" s="3" customFormat="1" ht="18.75" customHeight="1">
      <c r="B688" s="307"/>
      <c r="C688" s="308"/>
      <c r="D688" s="308"/>
      <c r="E688" s="308"/>
      <c r="F688" s="308"/>
      <c r="G688" s="315"/>
      <c r="H688" s="310"/>
      <c r="I688" s="311"/>
      <c r="J688" s="823"/>
      <c r="K688" s="635"/>
      <c r="L688" s="635"/>
      <c r="M688" s="678"/>
    </row>
    <row r="689" spans="2:13" s="3" customFormat="1" ht="37.5" customHeight="1">
      <c r="B689" s="307"/>
      <c r="C689" s="308"/>
      <c r="D689" s="308"/>
      <c r="E689" s="162" t="s">
        <v>19</v>
      </c>
      <c r="F689" s="817" t="s">
        <v>1606</v>
      </c>
      <c r="G689" s="817"/>
      <c r="H689" s="54">
        <v>0.25</v>
      </c>
      <c r="I689" s="51"/>
      <c r="J689" s="818"/>
      <c r="K689" s="633" t="s">
        <v>1082</v>
      </c>
      <c r="L689" s="633" t="s">
        <v>371</v>
      </c>
      <c r="M689" s="732"/>
    </row>
    <row r="690" spans="2:13" s="3" customFormat="1" ht="37.5" customHeight="1">
      <c r="B690" s="307"/>
      <c r="C690" s="308"/>
      <c r="D690" s="308"/>
      <c r="E690" s="308"/>
      <c r="F690" s="308" t="s">
        <v>13</v>
      </c>
      <c r="G690" s="315" t="s">
        <v>1607</v>
      </c>
      <c r="H690" s="310"/>
      <c r="I690" s="311"/>
      <c r="J690" s="815"/>
      <c r="K690" s="634"/>
      <c r="L690" s="634"/>
      <c r="M690" s="677"/>
    </row>
    <row r="691" spans="2:13" s="3" customFormat="1" ht="37.5" customHeight="1">
      <c r="B691" s="307"/>
      <c r="C691" s="308"/>
      <c r="D691" s="308"/>
      <c r="E691" s="308"/>
      <c r="F691" s="308" t="s">
        <v>13</v>
      </c>
      <c r="G691" s="315" t="s">
        <v>1608</v>
      </c>
      <c r="H691" s="310"/>
      <c r="I691" s="311"/>
      <c r="J691" s="815"/>
      <c r="K691" s="634"/>
      <c r="L691" s="634"/>
      <c r="M691" s="677"/>
    </row>
    <row r="692" spans="2:13" s="3" customFormat="1" ht="18.75" customHeight="1">
      <c r="B692" s="307"/>
      <c r="C692" s="308"/>
      <c r="D692" s="308"/>
      <c r="E692" s="308"/>
      <c r="F692" s="308"/>
      <c r="G692" s="315"/>
      <c r="H692" s="310"/>
      <c r="I692" s="311"/>
      <c r="J692" s="816"/>
      <c r="K692" s="635"/>
      <c r="L692" s="635"/>
      <c r="M692" s="678"/>
    </row>
    <row r="693" spans="2:13" s="14" customFormat="1" ht="37.5" customHeight="1">
      <c r="B693" s="307"/>
      <c r="C693" s="308"/>
      <c r="D693" s="308"/>
      <c r="E693" s="162" t="s">
        <v>82</v>
      </c>
      <c r="F693" s="820" t="s">
        <v>372</v>
      </c>
      <c r="G693" s="820"/>
      <c r="H693" s="163">
        <v>0.25</v>
      </c>
      <c r="I693" s="51"/>
      <c r="J693" s="823"/>
      <c r="K693" s="633" t="s">
        <v>1080</v>
      </c>
      <c r="L693" s="633" t="s">
        <v>1079</v>
      </c>
      <c r="M693" s="637" t="s">
        <v>373</v>
      </c>
    </row>
    <row r="694" spans="2:13" s="3" customFormat="1" ht="37.5" customHeight="1">
      <c r="B694" s="307"/>
      <c r="C694" s="308"/>
      <c r="D694" s="308"/>
      <c r="E694" s="308"/>
      <c r="F694" s="308" t="s">
        <v>13</v>
      </c>
      <c r="G694" s="309" t="s">
        <v>374</v>
      </c>
      <c r="H694" s="310"/>
      <c r="I694" s="311"/>
      <c r="J694" s="823"/>
      <c r="K694" s="634"/>
      <c r="L694" s="634"/>
      <c r="M694" s="638"/>
    </row>
    <row r="695" spans="2:13" s="3" customFormat="1" ht="37.5" customHeight="1">
      <c r="B695" s="307"/>
      <c r="C695" s="308"/>
      <c r="D695" s="308"/>
      <c r="E695" s="308"/>
      <c r="F695" s="308" t="s">
        <v>13</v>
      </c>
      <c r="G695" s="309" t="s">
        <v>375</v>
      </c>
      <c r="H695" s="310"/>
      <c r="I695" s="311"/>
      <c r="J695" s="823"/>
      <c r="K695" s="634"/>
      <c r="L695" s="634"/>
      <c r="M695" s="638"/>
    </row>
    <row r="696" spans="2:13" s="3" customFormat="1" ht="18.75" customHeight="1">
      <c r="B696" s="307"/>
      <c r="C696" s="308"/>
      <c r="D696" s="308"/>
      <c r="E696" s="308"/>
      <c r="F696" s="308" t="s">
        <v>13</v>
      </c>
      <c r="G696" s="309" t="s">
        <v>1078</v>
      </c>
      <c r="H696" s="310"/>
      <c r="I696" s="311"/>
      <c r="J696" s="823"/>
      <c r="K696" s="634"/>
      <c r="L696" s="634"/>
      <c r="M696" s="638"/>
    </row>
    <row r="697" spans="2:13" s="3" customFormat="1" ht="18.75" customHeight="1">
      <c r="B697" s="307"/>
      <c r="C697" s="308"/>
      <c r="D697" s="308"/>
      <c r="E697" s="308"/>
      <c r="F697" s="308"/>
      <c r="G697" s="309"/>
      <c r="H697" s="310"/>
      <c r="I697" s="311"/>
      <c r="J697" s="823"/>
      <c r="K697" s="635"/>
      <c r="L697" s="635"/>
      <c r="M697" s="639"/>
    </row>
    <row r="698" spans="2:13" s="14" customFormat="1" ht="18.75" customHeight="1">
      <c r="B698" s="307"/>
      <c r="C698" s="308"/>
      <c r="D698" s="308"/>
      <c r="E698" s="162" t="s">
        <v>85</v>
      </c>
      <c r="F698" s="820" t="s">
        <v>376</v>
      </c>
      <c r="G698" s="820"/>
      <c r="H698" s="163">
        <v>0.25</v>
      </c>
      <c r="I698" s="51"/>
      <c r="J698" s="823"/>
      <c r="K698" s="633" t="s">
        <v>1084</v>
      </c>
      <c r="L698" s="633" t="s">
        <v>1083</v>
      </c>
      <c r="M698" s="637" t="s">
        <v>377</v>
      </c>
    </row>
    <row r="699" spans="2:13" s="3" customFormat="1" ht="18.75" customHeight="1">
      <c r="B699" s="307"/>
      <c r="C699" s="308"/>
      <c r="D699" s="308"/>
      <c r="E699" s="308"/>
      <c r="F699" s="308" t="s">
        <v>13</v>
      </c>
      <c r="G699" s="309" t="s">
        <v>378</v>
      </c>
      <c r="H699" s="310"/>
      <c r="I699" s="311"/>
      <c r="J699" s="823"/>
      <c r="K699" s="634"/>
      <c r="L699" s="634"/>
      <c r="M699" s="638"/>
    </row>
    <row r="700" spans="2:13" s="3" customFormat="1" ht="18.75" customHeight="1">
      <c r="B700" s="307"/>
      <c r="C700" s="308"/>
      <c r="D700" s="308"/>
      <c r="E700" s="308"/>
      <c r="F700" s="308" t="s">
        <v>13</v>
      </c>
      <c r="G700" s="309" t="s">
        <v>1081</v>
      </c>
      <c r="H700" s="310"/>
      <c r="I700" s="311"/>
      <c r="J700" s="823"/>
      <c r="K700" s="634"/>
      <c r="L700" s="634"/>
      <c r="M700" s="638"/>
    </row>
    <row r="701" spans="2:13" s="3" customFormat="1" ht="18.75" customHeight="1">
      <c r="B701" s="307"/>
      <c r="C701" s="308"/>
      <c r="D701" s="308"/>
      <c r="E701" s="308"/>
      <c r="F701" s="308"/>
      <c r="G701" s="309"/>
      <c r="H701" s="310"/>
      <c r="I701" s="311"/>
      <c r="J701" s="823"/>
      <c r="K701" s="635"/>
      <c r="L701" s="635"/>
      <c r="M701" s="639"/>
    </row>
    <row r="702" spans="2:13" s="14" customFormat="1" ht="18.75" customHeight="1">
      <c r="B702" s="328"/>
      <c r="C702" s="329"/>
      <c r="D702" s="329"/>
      <c r="E702" s="77" t="s">
        <v>87</v>
      </c>
      <c r="F702" s="822" t="s">
        <v>379</v>
      </c>
      <c r="G702" s="822"/>
      <c r="H702" s="163">
        <v>0.25</v>
      </c>
      <c r="I702" s="51"/>
      <c r="J702" s="823"/>
      <c r="K702" s="633" t="s">
        <v>1086</v>
      </c>
      <c r="L702" s="633" t="s">
        <v>1085</v>
      </c>
      <c r="M702" s="637"/>
    </row>
    <row r="703" spans="2:13" s="3" customFormat="1" ht="18.75" customHeight="1">
      <c r="B703" s="328"/>
      <c r="C703" s="329"/>
      <c r="D703" s="329"/>
      <c r="E703" s="329"/>
      <c r="F703" s="329" t="s">
        <v>13</v>
      </c>
      <c r="G703" s="330" t="s">
        <v>78</v>
      </c>
      <c r="H703" s="310"/>
      <c r="I703" s="311"/>
      <c r="J703" s="823"/>
      <c r="K703" s="634"/>
      <c r="L703" s="634"/>
      <c r="M703" s="638"/>
    </row>
    <row r="704" spans="2:13" s="3" customFormat="1" ht="18.75" customHeight="1">
      <c r="B704" s="328"/>
      <c r="C704" s="329"/>
      <c r="D704" s="329"/>
      <c r="E704" s="329"/>
      <c r="F704" s="329" t="s">
        <v>13</v>
      </c>
      <c r="G704" s="330" t="s">
        <v>380</v>
      </c>
      <c r="H704" s="310"/>
      <c r="I704" s="311"/>
      <c r="J704" s="823"/>
      <c r="K704" s="634"/>
      <c r="L704" s="634"/>
      <c r="M704" s="638"/>
    </row>
    <row r="705" spans="2:13" s="3" customFormat="1" ht="18.75" customHeight="1">
      <c r="B705" s="328"/>
      <c r="C705" s="329"/>
      <c r="D705" s="329"/>
      <c r="E705" s="329"/>
      <c r="F705" s="329" t="s">
        <v>13</v>
      </c>
      <c r="G705" s="330" t="s">
        <v>827</v>
      </c>
      <c r="H705" s="310"/>
      <c r="I705" s="311"/>
      <c r="J705" s="823"/>
      <c r="K705" s="634"/>
      <c r="L705" s="634"/>
      <c r="M705" s="638"/>
    </row>
    <row r="706" spans="2:13" s="3" customFormat="1" ht="18.75" customHeight="1">
      <c r="B706" s="328"/>
      <c r="C706" s="329"/>
      <c r="D706" s="329"/>
      <c r="E706" s="329"/>
      <c r="F706" s="329"/>
      <c r="G706" s="330"/>
      <c r="H706" s="310"/>
      <c r="I706" s="311"/>
      <c r="J706" s="823"/>
      <c r="K706" s="635"/>
      <c r="L706" s="635"/>
      <c r="M706" s="639"/>
    </row>
    <row r="707" spans="2:13" s="14" customFormat="1" ht="18.75" customHeight="1">
      <c r="B707" s="328"/>
      <c r="C707" s="329"/>
      <c r="D707" s="329"/>
      <c r="E707" s="77" t="s">
        <v>93</v>
      </c>
      <c r="F707" s="822" t="s">
        <v>381</v>
      </c>
      <c r="G707" s="822"/>
      <c r="H707" s="163"/>
      <c r="I707" s="166"/>
      <c r="J707" s="317"/>
      <c r="K707" s="297"/>
      <c r="L707" s="297"/>
      <c r="M707" s="298"/>
    </row>
    <row r="708" spans="2:13" s="14" customFormat="1" ht="18.75" customHeight="1">
      <c r="B708" s="328"/>
      <c r="C708" s="329"/>
      <c r="D708" s="329"/>
      <c r="E708" s="329"/>
      <c r="F708" s="78" t="s">
        <v>15</v>
      </c>
      <c r="G708" s="177" t="s">
        <v>382</v>
      </c>
      <c r="H708" s="75">
        <v>0.25</v>
      </c>
      <c r="I708" s="50"/>
      <c r="J708" s="816"/>
      <c r="K708" s="634" t="s">
        <v>1089</v>
      </c>
      <c r="L708" s="634" t="s">
        <v>1088</v>
      </c>
      <c r="M708" s="638"/>
    </row>
    <row r="709" spans="2:13" s="3" customFormat="1" ht="18.75" customHeight="1">
      <c r="B709" s="328"/>
      <c r="C709" s="329"/>
      <c r="D709" s="329"/>
      <c r="E709" s="329"/>
      <c r="F709" s="329" t="s">
        <v>13</v>
      </c>
      <c r="G709" s="330" t="s">
        <v>383</v>
      </c>
      <c r="H709" s="310"/>
      <c r="I709" s="311"/>
      <c r="J709" s="823"/>
      <c r="K709" s="634"/>
      <c r="L709" s="634"/>
      <c r="M709" s="638"/>
    </row>
    <row r="710" spans="2:13" s="3" customFormat="1" ht="37.5" customHeight="1">
      <c r="B710" s="340"/>
      <c r="C710" s="338"/>
      <c r="D710" s="338"/>
      <c r="E710" s="338"/>
      <c r="F710" s="338" t="s">
        <v>13</v>
      </c>
      <c r="G710" s="331" t="s">
        <v>384</v>
      </c>
      <c r="H710" s="332"/>
      <c r="I710" s="333"/>
      <c r="J710" s="823"/>
      <c r="K710" s="634"/>
      <c r="L710" s="634"/>
      <c r="M710" s="638"/>
    </row>
    <row r="711" spans="2:13" s="3" customFormat="1" ht="18.75" customHeight="1">
      <c r="B711" s="340"/>
      <c r="C711" s="338"/>
      <c r="D711" s="338"/>
      <c r="E711" s="338"/>
      <c r="F711" s="338" t="s">
        <v>13</v>
      </c>
      <c r="G711" s="331" t="s">
        <v>1087</v>
      </c>
      <c r="H711" s="332"/>
      <c r="I711" s="333"/>
      <c r="J711" s="823"/>
      <c r="K711" s="634"/>
      <c r="L711" s="634"/>
      <c r="M711" s="638"/>
    </row>
    <row r="712" spans="2:13" s="3" customFormat="1" ht="18.75" customHeight="1">
      <c r="B712" s="340"/>
      <c r="C712" s="338"/>
      <c r="D712" s="338"/>
      <c r="E712" s="338"/>
      <c r="F712" s="338" t="s">
        <v>13</v>
      </c>
      <c r="G712" s="331"/>
      <c r="H712" s="332"/>
      <c r="I712" s="333"/>
      <c r="J712" s="823"/>
      <c r="K712" s="635"/>
      <c r="L712" s="635"/>
      <c r="M712" s="639"/>
    </row>
    <row r="713" spans="2:13" s="14" customFormat="1" ht="18.75" customHeight="1">
      <c r="B713" s="328"/>
      <c r="C713" s="329"/>
      <c r="D713" s="329"/>
      <c r="E713" s="329"/>
      <c r="F713" s="78" t="s">
        <v>17</v>
      </c>
      <c r="G713" s="177" t="s">
        <v>385</v>
      </c>
      <c r="H713" s="75">
        <v>0.25</v>
      </c>
      <c r="I713" s="50"/>
      <c r="J713" s="818"/>
      <c r="K713" s="633" t="s">
        <v>1091</v>
      </c>
      <c r="L713" s="633" t="s">
        <v>1090</v>
      </c>
      <c r="M713" s="637"/>
    </row>
    <row r="714" spans="2:13" s="3" customFormat="1" ht="37.5" customHeight="1">
      <c r="B714" s="328"/>
      <c r="C714" s="329"/>
      <c r="D714" s="329"/>
      <c r="E714" s="329"/>
      <c r="F714" s="329" t="s">
        <v>13</v>
      </c>
      <c r="G714" s="330" t="s">
        <v>1609</v>
      </c>
      <c r="H714" s="310"/>
      <c r="I714" s="311"/>
      <c r="J714" s="818"/>
      <c r="K714" s="634"/>
      <c r="L714" s="634"/>
      <c r="M714" s="638"/>
    </row>
    <row r="715" spans="2:13" s="3" customFormat="1" ht="18.75" customHeight="1">
      <c r="B715" s="328"/>
      <c r="C715" s="329"/>
      <c r="D715" s="329"/>
      <c r="E715" s="329"/>
      <c r="F715" s="329" t="s">
        <v>13</v>
      </c>
      <c r="G715" s="330" t="s">
        <v>386</v>
      </c>
      <c r="H715" s="310"/>
      <c r="I715" s="311"/>
      <c r="J715" s="818"/>
      <c r="K715" s="634"/>
      <c r="L715" s="634"/>
      <c r="M715" s="638"/>
    </row>
    <row r="716" spans="2:13" s="3" customFormat="1" ht="18.75" customHeight="1">
      <c r="B716" s="328"/>
      <c r="C716" s="329"/>
      <c r="D716" s="329"/>
      <c r="E716" s="329"/>
      <c r="F716" s="329" t="s">
        <v>13</v>
      </c>
      <c r="G716" s="330" t="s">
        <v>1610</v>
      </c>
      <c r="H716" s="310"/>
      <c r="I716" s="311"/>
      <c r="J716" s="818"/>
      <c r="K716" s="634"/>
      <c r="L716" s="634"/>
      <c r="M716" s="638"/>
    </row>
    <row r="717" spans="2:13" s="3" customFormat="1" ht="18.75" customHeight="1">
      <c r="B717" s="328"/>
      <c r="C717" s="329"/>
      <c r="D717" s="329"/>
      <c r="E717" s="329"/>
      <c r="F717" s="329"/>
      <c r="G717" s="330"/>
      <c r="H717" s="310"/>
      <c r="I717" s="311"/>
      <c r="J717" s="823"/>
      <c r="K717" s="635"/>
      <c r="L717" s="635"/>
      <c r="M717" s="639"/>
    </row>
    <row r="718" spans="2:13" s="3" customFormat="1" ht="37.5" customHeight="1">
      <c r="B718" s="328"/>
      <c r="C718" s="329"/>
      <c r="D718" s="329"/>
      <c r="E718" s="329"/>
      <c r="F718" s="68" t="s">
        <v>30</v>
      </c>
      <c r="G718" s="69" t="s">
        <v>1611</v>
      </c>
      <c r="H718" s="70">
        <v>0.25</v>
      </c>
      <c r="I718" s="50"/>
      <c r="J718" s="823"/>
      <c r="K718" s="633" t="s">
        <v>387</v>
      </c>
      <c r="L718" s="633" t="s">
        <v>1094</v>
      </c>
      <c r="M718" s="637"/>
    </row>
    <row r="719" spans="2:13" s="3" customFormat="1" ht="18.75" customHeight="1">
      <c r="B719" s="328"/>
      <c r="C719" s="329"/>
      <c r="D719" s="329"/>
      <c r="E719" s="329"/>
      <c r="F719" s="329" t="s">
        <v>13</v>
      </c>
      <c r="G719" s="283" t="s">
        <v>388</v>
      </c>
      <c r="H719" s="310"/>
      <c r="I719" s="311"/>
      <c r="J719" s="816"/>
      <c r="K719" s="634"/>
      <c r="L719" s="634"/>
      <c r="M719" s="638"/>
    </row>
    <row r="720" spans="2:13" s="3" customFormat="1" ht="18.75" customHeight="1">
      <c r="B720" s="328"/>
      <c r="C720" s="329"/>
      <c r="D720" s="329"/>
      <c r="E720" s="329"/>
      <c r="F720" s="329" t="s">
        <v>13</v>
      </c>
      <c r="G720" s="283" t="s">
        <v>1093</v>
      </c>
      <c r="H720" s="310"/>
      <c r="I720" s="311"/>
      <c r="J720" s="816"/>
      <c r="K720" s="634"/>
      <c r="L720" s="634"/>
      <c r="M720" s="638"/>
    </row>
    <row r="721" spans="2:13" s="3" customFormat="1" ht="18.75" customHeight="1">
      <c r="B721" s="328"/>
      <c r="C721" s="329"/>
      <c r="D721" s="329"/>
      <c r="E721" s="329"/>
      <c r="F721" s="329" t="s">
        <v>13</v>
      </c>
      <c r="G721" s="283" t="s">
        <v>1092</v>
      </c>
      <c r="H721" s="310"/>
      <c r="I721" s="311"/>
      <c r="J721" s="816"/>
      <c r="K721" s="634"/>
      <c r="L721" s="634"/>
      <c r="M721" s="638"/>
    </row>
    <row r="722" spans="2:13" s="3" customFormat="1" ht="18.75" customHeight="1" thickBot="1">
      <c r="B722" s="328"/>
      <c r="C722" s="329"/>
      <c r="D722" s="329"/>
      <c r="E722" s="329"/>
      <c r="F722" s="329"/>
      <c r="G722" s="283"/>
      <c r="H722" s="310"/>
      <c r="I722" s="311"/>
      <c r="J722" s="815"/>
      <c r="K722" s="634"/>
      <c r="L722" s="634"/>
      <c r="M722" s="638"/>
    </row>
    <row r="723" spans="2:13" s="14" customFormat="1" ht="18.75" customHeight="1">
      <c r="B723" s="579"/>
      <c r="C723" s="580"/>
      <c r="D723" s="580"/>
      <c r="E723" s="581" t="s">
        <v>98</v>
      </c>
      <c r="F723" s="864" t="s">
        <v>1612</v>
      </c>
      <c r="G723" s="864"/>
      <c r="H723" s="573">
        <v>0.25</v>
      </c>
      <c r="I723" s="551"/>
      <c r="J723" s="826"/>
      <c r="K723" s="646" t="s">
        <v>1096</v>
      </c>
      <c r="L723" s="646" t="s">
        <v>1095</v>
      </c>
      <c r="M723" s="647"/>
    </row>
    <row r="724" spans="2:13" s="3" customFormat="1" ht="18.75" customHeight="1">
      <c r="B724" s="328"/>
      <c r="C724" s="329"/>
      <c r="D724" s="329"/>
      <c r="E724" s="329"/>
      <c r="F724" s="329" t="s">
        <v>13</v>
      </c>
      <c r="G724" s="330" t="s">
        <v>78</v>
      </c>
      <c r="H724" s="310"/>
      <c r="I724" s="311"/>
      <c r="J724" s="823"/>
      <c r="K724" s="634"/>
      <c r="L724" s="634"/>
      <c r="M724" s="638"/>
    </row>
    <row r="725" spans="2:13" s="3" customFormat="1" ht="18.75" customHeight="1">
      <c r="B725" s="328"/>
      <c r="C725" s="329"/>
      <c r="D725" s="329"/>
      <c r="E725" s="329"/>
      <c r="F725" s="329" t="s">
        <v>13</v>
      </c>
      <c r="G725" s="330" t="s">
        <v>995</v>
      </c>
      <c r="H725" s="310"/>
      <c r="I725" s="311"/>
      <c r="J725" s="823"/>
      <c r="K725" s="634"/>
      <c r="L725" s="634"/>
      <c r="M725" s="638"/>
    </row>
    <row r="726" spans="2:13" s="3" customFormat="1" ht="18.75" customHeight="1">
      <c r="B726" s="328"/>
      <c r="C726" s="329"/>
      <c r="D726" s="329"/>
      <c r="E726" s="329"/>
      <c r="F726" s="329"/>
      <c r="G726" s="330"/>
      <c r="H726" s="310"/>
      <c r="I726" s="311"/>
      <c r="J726" s="823"/>
      <c r="K726" s="635"/>
      <c r="L726" s="635"/>
      <c r="M726" s="639"/>
    </row>
    <row r="727" spans="2:13" s="14" customFormat="1" ht="18.75" customHeight="1">
      <c r="B727" s="328"/>
      <c r="C727" s="329"/>
      <c r="D727" s="329"/>
      <c r="E727" s="77" t="s">
        <v>126</v>
      </c>
      <c r="F727" s="822" t="s">
        <v>389</v>
      </c>
      <c r="G727" s="822"/>
      <c r="H727" s="163">
        <v>0.25</v>
      </c>
      <c r="I727" s="51"/>
      <c r="J727" s="818"/>
      <c r="K727" s="633" t="s">
        <v>1098</v>
      </c>
      <c r="L727" s="863" t="s">
        <v>1097</v>
      </c>
      <c r="M727" s="637" t="s">
        <v>390</v>
      </c>
    </row>
    <row r="728" spans="2:13" s="3" customFormat="1" ht="45.75" customHeight="1">
      <c r="B728" s="328"/>
      <c r="C728" s="329"/>
      <c r="D728" s="329"/>
      <c r="E728" s="329"/>
      <c r="F728" s="329" t="s">
        <v>13</v>
      </c>
      <c r="G728" s="341" t="s">
        <v>1613</v>
      </c>
      <c r="H728" s="310"/>
      <c r="I728" s="311"/>
      <c r="J728" s="818"/>
      <c r="K728" s="634"/>
      <c r="L728" s="798"/>
      <c r="M728" s="638"/>
    </row>
    <row r="729" spans="2:13" s="3" customFormat="1" ht="18.75" customHeight="1">
      <c r="B729" s="328"/>
      <c r="C729" s="329"/>
      <c r="D729" s="329"/>
      <c r="E729" s="329"/>
      <c r="F729" s="329" t="s">
        <v>13</v>
      </c>
      <c r="G729" s="341" t="s">
        <v>1614</v>
      </c>
      <c r="H729" s="310"/>
      <c r="I729" s="311"/>
      <c r="J729" s="818"/>
      <c r="K729" s="634"/>
      <c r="L729" s="798"/>
      <c r="M729" s="638"/>
    </row>
    <row r="730" spans="2:13" s="3" customFormat="1" ht="18.75" customHeight="1">
      <c r="B730" s="328"/>
      <c r="C730" s="329"/>
      <c r="D730" s="329"/>
      <c r="E730" s="329"/>
      <c r="F730" s="329"/>
      <c r="G730" s="341"/>
      <c r="H730" s="310"/>
      <c r="I730" s="311"/>
      <c r="J730" s="823"/>
      <c r="K730" s="635"/>
      <c r="L730" s="808"/>
      <c r="M730" s="639"/>
    </row>
    <row r="731" spans="2:13" s="14" customFormat="1" ht="18.75" customHeight="1">
      <c r="B731" s="328"/>
      <c r="C731" s="330"/>
      <c r="D731" s="330"/>
      <c r="E731" s="77" t="s">
        <v>128</v>
      </c>
      <c r="F731" s="822" t="s">
        <v>391</v>
      </c>
      <c r="G731" s="822"/>
      <c r="H731" s="163"/>
      <c r="I731" s="166"/>
      <c r="J731" s="342"/>
      <c r="K731" s="343" t="s">
        <v>392</v>
      </c>
      <c r="L731" s="339"/>
      <c r="M731" s="321"/>
    </row>
    <row r="732" spans="2:13" s="14" customFormat="1" ht="37.5" customHeight="1">
      <c r="B732" s="328"/>
      <c r="C732" s="329"/>
      <c r="D732" s="329"/>
      <c r="E732" s="308"/>
      <c r="F732" s="78" t="s">
        <v>15</v>
      </c>
      <c r="G732" s="177" t="s">
        <v>393</v>
      </c>
      <c r="H732" s="75">
        <v>0.25</v>
      </c>
      <c r="I732" s="50"/>
      <c r="J732" s="816"/>
      <c r="K732" s="634" t="s">
        <v>394</v>
      </c>
      <c r="L732" s="634" t="s">
        <v>1100</v>
      </c>
      <c r="M732" s="638"/>
    </row>
    <row r="733" spans="2:13" s="3" customFormat="1" ht="18.75" customHeight="1">
      <c r="B733" s="328"/>
      <c r="C733" s="329"/>
      <c r="D733" s="329"/>
      <c r="E733" s="329"/>
      <c r="F733" s="329" t="s">
        <v>13</v>
      </c>
      <c r="G733" s="330" t="s">
        <v>395</v>
      </c>
      <c r="H733" s="310"/>
      <c r="I733" s="311"/>
      <c r="J733" s="823"/>
      <c r="K733" s="634"/>
      <c r="L733" s="634"/>
      <c r="M733" s="638"/>
    </row>
    <row r="734" spans="2:13" s="3" customFormat="1" ht="18.75" customHeight="1">
      <c r="B734" s="328"/>
      <c r="C734" s="329"/>
      <c r="D734" s="329"/>
      <c r="E734" s="329"/>
      <c r="F734" s="329" t="s">
        <v>13</v>
      </c>
      <c r="G734" s="330" t="s">
        <v>396</v>
      </c>
      <c r="H734" s="310"/>
      <c r="I734" s="311"/>
      <c r="J734" s="823"/>
      <c r="K734" s="634"/>
      <c r="L734" s="634"/>
      <c r="M734" s="638"/>
    </row>
    <row r="735" spans="2:13" s="3" customFormat="1" ht="18.75" customHeight="1">
      <c r="B735" s="328"/>
      <c r="C735" s="329"/>
      <c r="D735" s="329"/>
      <c r="E735" s="329"/>
      <c r="F735" s="329" t="s">
        <v>13</v>
      </c>
      <c r="G735" s="330" t="s">
        <v>1099</v>
      </c>
      <c r="H735" s="310"/>
      <c r="I735" s="311"/>
      <c r="J735" s="823"/>
      <c r="K735" s="634"/>
      <c r="L735" s="634"/>
      <c r="M735" s="638"/>
    </row>
    <row r="736" spans="2:13" s="3" customFormat="1" ht="18.75" customHeight="1">
      <c r="B736" s="328"/>
      <c r="C736" s="329"/>
      <c r="D736" s="329"/>
      <c r="E736" s="329"/>
      <c r="F736" s="329"/>
      <c r="G736" s="330"/>
      <c r="H736" s="310"/>
      <c r="I736" s="311"/>
      <c r="J736" s="823"/>
      <c r="K736" s="635"/>
      <c r="L736" s="635"/>
      <c r="M736" s="639"/>
    </row>
    <row r="737" spans="2:13" s="14" customFormat="1" ht="57" customHeight="1">
      <c r="B737" s="328"/>
      <c r="C737" s="329"/>
      <c r="D737" s="329"/>
      <c r="E737" s="338"/>
      <c r="F737" s="78" t="s">
        <v>17</v>
      </c>
      <c r="G737" s="177" t="s">
        <v>397</v>
      </c>
      <c r="H737" s="75">
        <v>0.25</v>
      </c>
      <c r="I737" s="50"/>
      <c r="J737" s="823"/>
      <c r="K737" s="633" t="s">
        <v>1102</v>
      </c>
      <c r="L737" s="633" t="s">
        <v>1101</v>
      </c>
      <c r="M737" s="637" t="s">
        <v>398</v>
      </c>
    </row>
    <row r="738" spans="2:13" s="3" customFormat="1" ht="18.75" customHeight="1">
      <c r="B738" s="328"/>
      <c r="C738" s="329"/>
      <c r="D738" s="329"/>
      <c r="E738" s="329"/>
      <c r="F738" s="329" t="s">
        <v>13</v>
      </c>
      <c r="G738" s="330" t="s">
        <v>399</v>
      </c>
      <c r="H738" s="310"/>
      <c r="I738" s="311"/>
      <c r="J738" s="823"/>
      <c r="K738" s="634"/>
      <c r="L738" s="634"/>
      <c r="M738" s="638"/>
    </row>
    <row r="739" spans="2:13" s="3" customFormat="1" ht="18.75" customHeight="1">
      <c r="B739" s="328"/>
      <c r="C739" s="329"/>
      <c r="D739" s="329"/>
      <c r="E739" s="329"/>
      <c r="F739" s="329" t="s">
        <v>13</v>
      </c>
      <c r="G739" s="330" t="s">
        <v>400</v>
      </c>
      <c r="H739" s="310"/>
      <c r="I739" s="311"/>
      <c r="J739" s="823"/>
      <c r="K739" s="634"/>
      <c r="L739" s="634"/>
      <c r="M739" s="638"/>
    </row>
    <row r="740" spans="2:13" s="3" customFormat="1" ht="18.75" customHeight="1">
      <c r="B740" s="328"/>
      <c r="C740" s="329"/>
      <c r="D740" s="329"/>
      <c r="E740" s="329"/>
      <c r="F740" s="329" t="s">
        <v>13</v>
      </c>
      <c r="G740" s="330" t="s">
        <v>1099</v>
      </c>
      <c r="H740" s="310"/>
      <c r="I740" s="311"/>
      <c r="J740" s="823"/>
      <c r="K740" s="634"/>
      <c r="L740" s="634"/>
      <c r="M740" s="638"/>
    </row>
    <row r="741" spans="2:13" s="3" customFormat="1" ht="18.75" customHeight="1">
      <c r="B741" s="328"/>
      <c r="C741" s="329"/>
      <c r="D741" s="329"/>
      <c r="E741" s="329"/>
      <c r="F741" s="329"/>
      <c r="G741" s="330"/>
      <c r="H741" s="310"/>
      <c r="I741" s="311"/>
      <c r="J741" s="823"/>
      <c r="K741" s="635"/>
      <c r="L741" s="635"/>
      <c r="M741" s="639"/>
    </row>
    <row r="742" spans="2:13" s="14" customFormat="1" ht="18.75" customHeight="1">
      <c r="B742" s="328"/>
      <c r="C742" s="329"/>
      <c r="D742" s="329"/>
      <c r="E742" s="338"/>
      <c r="F742" s="68" t="s">
        <v>30</v>
      </c>
      <c r="G742" s="69" t="s">
        <v>401</v>
      </c>
      <c r="H742" s="70">
        <v>0.25</v>
      </c>
      <c r="I742" s="50"/>
      <c r="J742" s="818"/>
      <c r="K742" s="633" t="s">
        <v>402</v>
      </c>
      <c r="L742" s="633"/>
      <c r="M742" s="732"/>
    </row>
    <row r="743" spans="2:13" s="3" customFormat="1" ht="18.75" customHeight="1">
      <c r="B743" s="328"/>
      <c r="C743" s="329"/>
      <c r="D743" s="329"/>
      <c r="E743" s="329"/>
      <c r="F743" s="329" t="s">
        <v>13</v>
      </c>
      <c r="G743" s="341" t="s">
        <v>403</v>
      </c>
      <c r="H743" s="310"/>
      <c r="I743" s="311"/>
      <c r="J743" s="818"/>
      <c r="K743" s="634"/>
      <c r="L743" s="634"/>
      <c r="M743" s="677"/>
    </row>
    <row r="744" spans="2:13" s="3" customFormat="1" ht="18.75" customHeight="1">
      <c r="B744" s="328"/>
      <c r="C744" s="329"/>
      <c r="D744" s="329"/>
      <c r="E744" s="329"/>
      <c r="F744" s="329" t="s">
        <v>13</v>
      </c>
      <c r="G744" s="341" t="s">
        <v>404</v>
      </c>
      <c r="H744" s="310"/>
      <c r="I744" s="311"/>
      <c r="J744" s="818"/>
      <c r="K744" s="634"/>
      <c r="L744" s="634"/>
      <c r="M744" s="677"/>
    </row>
    <row r="745" spans="2:13" s="3" customFormat="1" ht="18.75" customHeight="1">
      <c r="B745" s="328"/>
      <c r="C745" s="329"/>
      <c r="D745" s="329"/>
      <c r="E745" s="329"/>
      <c r="F745" s="329" t="s">
        <v>13</v>
      </c>
      <c r="G745" s="341" t="s">
        <v>1615</v>
      </c>
      <c r="H745" s="310"/>
      <c r="I745" s="311"/>
      <c r="J745" s="818"/>
      <c r="K745" s="634"/>
      <c r="L745" s="634"/>
      <c r="M745" s="677"/>
    </row>
    <row r="746" spans="2:13" s="3" customFormat="1" ht="18.75" customHeight="1">
      <c r="B746" s="328"/>
      <c r="C746" s="329"/>
      <c r="D746" s="329"/>
      <c r="E746" s="329"/>
      <c r="F746" s="329"/>
      <c r="G746" s="341"/>
      <c r="H746" s="310"/>
      <c r="I746" s="311"/>
      <c r="J746" s="823"/>
      <c r="K746" s="635"/>
      <c r="L746" s="635"/>
      <c r="M746" s="678"/>
    </row>
    <row r="747" spans="2:13" s="14" customFormat="1" ht="37.5" customHeight="1">
      <c r="B747" s="328"/>
      <c r="C747" s="329"/>
      <c r="D747" s="329"/>
      <c r="E747" s="338"/>
      <c r="F747" s="68" t="s">
        <v>32</v>
      </c>
      <c r="G747" s="344" t="s">
        <v>405</v>
      </c>
      <c r="H747" s="70">
        <v>0.25</v>
      </c>
      <c r="I747" s="50"/>
      <c r="J747" s="818"/>
      <c r="K747" s="633" t="s">
        <v>1105</v>
      </c>
      <c r="L747" s="633" t="s">
        <v>1104</v>
      </c>
      <c r="M747" s="637"/>
    </row>
    <row r="748" spans="2:13" s="3" customFormat="1" ht="18.75" customHeight="1">
      <c r="B748" s="328"/>
      <c r="C748" s="329"/>
      <c r="D748" s="329"/>
      <c r="E748" s="329"/>
      <c r="F748" s="329" t="s">
        <v>13</v>
      </c>
      <c r="G748" s="341" t="s">
        <v>406</v>
      </c>
      <c r="H748" s="310"/>
      <c r="I748" s="311"/>
      <c r="J748" s="815"/>
      <c r="K748" s="634"/>
      <c r="L748" s="634"/>
      <c r="M748" s="638"/>
    </row>
    <row r="749" spans="2:13" s="3" customFormat="1" ht="18.75" customHeight="1">
      <c r="B749" s="328"/>
      <c r="C749" s="329"/>
      <c r="D749" s="329"/>
      <c r="E749" s="329"/>
      <c r="F749" s="329" t="s">
        <v>13</v>
      </c>
      <c r="G749" s="341" t="s">
        <v>1616</v>
      </c>
      <c r="H749" s="310"/>
      <c r="I749" s="311"/>
      <c r="J749" s="815"/>
      <c r="K749" s="634"/>
      <c r="L749" s="634"/>
      <c r="M749" s="638"/>
    </row>
    <row r="750" spans="2:13" s="3" customFormat="1" ht="18.75" customHeight="1">
      <c r="B750" s="328"/>
      <c r="C750" s="329"/>
      <c r="D750" s="329"/>
      <c r="E750" s="329"/>
      <c r="F750" s="329" t="s">
        <v>13</v>
      </c>
      <c r="G750" s="341" t="s">
        <v>1103</v>
      </c>
      <c r="H750" s="310"/>
      <c r="I750" s="311"/>
      <c r="J750" s="815"/>
      <c r="K750" s="634"/>
      <c r="L750" s="634"/>
      <c r="M750" s="638"/>
    </row>
    <row r="751" spans="2:13" s="3" customFormat="1" ht="18.75" customHeight="1">
      <c r="B751" s="328"/>
      <c r="C751" s="329"/>
      <c r="D751" s="329"/>
      <c r="E751" s="329"/>
      <c r="F751" s="329"/>
      <c r="G751" s="341"/>
      <c r="H751" s="310"/>
      <c r="I751" s="311"/>
      <c r="J751" s="816"/>
      <c r="K751" s="635"/>
      <c r="L751" s="635"/>
      <c r="M751" s="639"/>
    </row>
    <row r="752" spans="2:13" s="14" customFormat="1" ht="47.25" customHeight="1">
      <c r="B752" s="307"/>
      <c r="C752" s="126" t="s">
        <v>407</v>
      </c>
      <c r="D752" s="821" t="s">
        <v>1995</v>
      </c>
      <c r="E752" s="821"/>
      <c r="F752" s="821"/>
      <c r="G752" s="821"/>
      <c r="H752" s="127">
        <f>SUM(H754:H807)</f>
        <v>3</v>
      </c>
      <c r="I752" s="128">
        <f>SUM(I754:I807)/(H752-SUMIF(I754:I807,"TB",H754:H807))*H752</f>
        <v>0</v>
      </c>
      <c r="J752" s="317"/>
      <c r="K752" s="297"/>
      <c r="L752" s="297"/>
      <c r="M752" s="298"/>
    </row>
    <row r="753" spans="2:13" s="14" customFormat="1" ht="21" customHeight="1">
      <c r="B753" s="307"/>
      <c r="C753" s="308"/>
      <c r="D753" s="308"/>
      <c r="E753" s="162" t="s">
        <v>12</v>
      </c>
      <c r="F753" s="820" t="s">
        <v>1617</v>
      </c>
      <c r="G753" s="820"/>
      <c r="H753" s="163"/>
      <c r="I753" s="166"/>
      <c r="J753" s="301"/>
      <c r="K753" s="302"/>
      <c r="L753" s="302"/>
      <c r="M753" s="303"/>
    </row>
    <row r="754" spans="2:13" s="14" customFormat="1" ht="37.5" customHeight="1">
      <c r="B754" s="328"/>
      <c r="C754" s="329"/>
      <c r="D754" s="329"/>
      <c r="E754" s="329"/>
      <c r="F754" s="78" t="s">
        <v>15</v>
      </c>
      <c r="G754" s="177" t="s">
        <v>409</v>
      </c>
      <c r="H754" s="75">
        <v>0.5</v>
      </c>
      <c r="I754" s="178"/>
      <c r="J754" s="815"/>
      <c r="K754" s="634" t="s">
        <v>1107</v>
      </c>
      <c r="L754" s="634" t="s">
        <v>1108</v>
      </c>
      <c r="M754" s="638"/>
    </row>
    <row r="755" spans="2:13" s="3" customFormat="1" ht="37.5" customHeight="1">
      <c r="B755" s="328"/>
      <c r="C755" s="329"/>
      <c r="D755" s="329"/>
      <c r="E755" s="329"/>
      <c r="F755" s="329" t="s">
        <v>13</v>
      </c>
      <c r="G755" s="330" t="s">
        <v>1618</v>
      </c>
      <c r="H755" s="310"/>
      <c r="I755" s="311"/>
      <c r="J755" s="815"/>
      <c r="K755" s="634"/>
      <c r="L755" s="634"/>
      <c r="M755" s="638"/>
    </row>
    <row r="756" spans="2:13" s="3" customFormat="1" ht="18.75" customHeight="1">
      <c r="B756" s="328"/>
      <c r="C756" s="329"/>
      <c r="D756" s="329"/>
      <c r="E756" s="329"/>
      <c r="F756" s="329" t="s">
        <v>13</v>
      </c>
      <c r="G756" s="330" t="s">
        <v>410</v>
      </c>
      <c r="H756" s="310"/>
      <c r="I756" s="311"/>
      <c r="J756" s="815"/>
      <c r="K756" s="634"/>
      <c r="L756" s="634"/>
      <c r="M756" s="638"/>
    </row>
    <row r="757" spans="2:13" s="3" customFormat="1" ht="18.75" customHeight="1">
      <c r="B757" s="328"/>
      <c r="C757" s="329"/>
      <c r="D757" s="329"/>
      <c r="E757" s="329"/>
      <c r="F757" s="329" t="s">
        <v>13</v>
      </c>
      <c r="G757" s="330" t="s">
        <v>411</v>
      </c>
      <c r="H757" s="310"/>
      <c r="I757" s="311"/>
      <c r="J757" s="815"/>
      <c r="K757" s="634"/>
      <c r="L757" s="634"/>
      <c r="M757" s="638"/>
    </row>
    <row r="758" spans="2:13" s="3" customFormat="1" ht="18.75" customHeight="1">
      <c r="B758" s="328"/>
      <c r="C758" s="329"/>
      <c r="D758" s="329"/>
      <c r="E758" s="329"/>
      <c r="F758" s="329" t="s">
        <v>13</v>
      </c>
      <c r="G758" s="330" t="s">
        <v>1106</v>
      </c>
      <c r="H758" s="310"/>
      <c r="I758" s="311"/>
      <c r="J758" s="815"/>
      <c r="K758" s="634"/>
      <c r="L758" s="634"/>
      <c r="M758" s="638"/>
    </row>
    <row r="759" spans="2:13" s="3" customFormat="1" ht="18.75" customHeight="1">
      <c r="B759" s="328"/>
      <c r="C759" s="329"/>
      <c r="D759" s="329"/>
      <c r="E759" s="329"/>
      <c r="F759" s="329"/>
      <c r="G759" s="330"/>
      <c r="H759" s="310"/>
      <c r="I759" s="311"/>
      <c r="J759" s="816"/>
      <c r="K759" s="635"/>
      <c r="L759" s="635"/>
      <c r="M759" s="639"/>
    </row>
    <row r="760" spans="2:13" s="14" customFormat="1" ht="57" customHeight="1">
      <c r="B760" s="328"/>
      <c r="C760" s="329"/>
      <c r="D760" s="329"/>
      <c r="E760" s="329"/>
      <c r="F760" s="78" t="s">
        <v>17</v>
      </c>
      <c r="G760" s="177" t="s">
        <v>412</v>
      </c>
      <c r="H760" s="75">
        <v>0.25</v>
      </c>
      <c r="I760" s="50"/>
      <c r="J760" s="818"/>
      <c r="K760" s="633" t="s">
        <v>1110</v>
      </c>
      <c r="L760" s="633" t="s">
        <v>1111</v>
      </c>
      <c r="M760" s="637"/>
    </row>
    <row r="761" spans="2:13" s="3" customFormat="1" ht="18.75" customHeight="1">
      <c r="B761" s="328"/>
      <c r="C761" s="329"/>
      <c r="D761" s="329"/>
      <c r="E761" s="329"/>
      <c r="F761" s="329" t="s">
        <v>13</v>
      </c>
      <c r="G761" s="330" t="s">
        <v>413</v>
      </c>
      <c r="H761" s="310"/>
      <c r="I761" s="311"/>
      <c r="J761" s="815"/>
      <c r="K761" s="634"/>
      <c r="L761" s="634"/>
      <c r="M761" s="638"/>
    </row>
    <row r="762" spans="2:13" s="3" customFormat="1" ht="18.75" customHeight="1">
      <c r="B762" s="328"/>
      <c r="C762" s="329"/>
      <c r="D762" s="329"/>
      <c r="E762" s="329"/>
      <c r="F762" s="329" t="s">
        <v>13</v>
      </c>
      <c r="G762" s="330" t="s">
        <v>1109</v>
      </c>
      <c r="H762" s="310"/>
      <c r="I762" s="311"/>
      <c r="J762" s="815"/>
      <c r="K762" s="634"/>
      <c r="L762" s="634"/>
      <c r="M762" s="638"/>
    </row>
    <row r="763" spans="2:13" s="3" customFormat="1" ht="18.75" customHeight="1">
      <c r="B763" s="328"/>
      <c r="C763" s="329"/>
      <c r="D763" s="329"/>
      <c r="E763" s="329"/>
      <c r="F763" s="329"/>
      <c r="G763" s="330"/>
      <c r="H763" s="310"/>
      <c r="I763" s="311"/>
      <c r="J763" s="816"/>
      <c r="K763" s="635"/>
      <c r="L763" s="635"/>
      <c r="M763" s="639"/>
    </row>
    <row r="764" spans="2:13" s="14" customFormat="1" ht="37.5" customHeight="1">
      <c r="B764" s="328"/>
      <c r="C764" s="329"/>
      <c r="D764" s="329"/>
      <c r="E764" s="329"/>
      <c r="F764" s="78" t="s">
        <v>30</v>
      </c>
      <c r="G764" s="177" t="s">
        <v>1619</v>
      </c>
      <c r="H764" s="75">
        <v>0.25</v>
      </c>
      <c r="I764" s="50"/>
      <c r="J764" s="818"/>
      <c r="K764" s="633" t="s">
        <v>1113</v>
      </c>
      <c r="L764" s="633" t="s">
        <v>1114</v>
      </c>
      <c r="M764" s="637"/>
    </row>
    <row r="765" spans="2:13" s="3" customFormat="1" ht="18.75" customHeight="1">
      <c r="B765" s="328"/>
      <c r="C765" s="329"/>
      <c r="D765" s="329"/>
      <c r="E765" s="329"/>
      <c r="F765" s="329" t="s">
        <v>13</v>
      </c>
      <c r="G765" s="330" t="s">
        <v>414</v>
      </c>
      <c r="H765" s="310"/>
      <c r="I765" s="311"/>
      <c r="J765" s="815"/>
      <c r="K765" s="634"/>
      <c r="L765" s="634"/>
      <c r="M765" s="638"/>
    </row>
    <row r="766" spans="2:13" s="3" customFormat="1" ht="18.75" customHeight="1">
      <c r="B766" s="328"/>
      <c r="C766" s="329"/>
      <c r="D766" s="329"/>
      <c r="E766" s="329"/>
      <c r="F766" s="329" t="s">
        <v>13</v>
      </c>
      <c r="G766" s="330" t="s">
        <v>1112</v>
      </c>
      <c r="H766" s="310"/>
      <c r="I766" s="311"/>
      <c r="J766" s="815"/>
      <c r="K766" s="634"/>
      <c r="L766" s="634"/>
      <c r="M766" s="638"/>
    </row>
    <row r="767" spans="2:13" s="3" customFormat="1" ht="18.75" customHeight="1" thickBot="1">
      <c r="B767" s="328"/>
      <c r="C767" s="329"/>
      <c r="D767" s="329"/>
      <c r="E767" s="329"/>
      <c r="F767" s="329"/>
      <c r="G767" s="330"/>
      <c r="H767" s="310"/>
      <c r="I767" s="311"/>
      <c r="J767" s="815"/>
      <c r="K767" s="634"/>
      <c r="L767" s="634"/>
      <c r="M767" s="638"/>
    </row>
    <row r="768" spans="2:13" s="14" customFormat="1" ht="57" customHeight="1">
      <c r="B768" s="579"/>
      <c r="C768" s="580"/>
      <c r="D768" s="580"/>
      <c r="E768" s="580"/>
      <c r="F768" s="582" t="s">
        <v>32</v>
      </c>
      <c r="G768" s="583" t="s">
        <v>415</v>
      </c>
      <c r="H768" s="584">
        <v>0.25</v>
      </c>
      <c r="I768" s="571"/>
      <c r="J768" s="814"/>
      <c r="K768" s="646" t="s">
        <v>1117</v>
      </c>
      <c r="L768" s="646" t="s">
        <v>1116</v>
      </c>
      <c r="M768" s="647"/>
    </row>
    <row r="769" spans="2:13" s="3" customFormat="1" ht="18.75" customHeight="1">
      <c r="B769" s="328"/>
      <c r="C769" s="329"/>
      <c r="D769" s="329"/>
      <c r="E769" s="329"/>
      <c r="F769" s="329" t="s">
        <v>13</v>
      </c>
      <c r="G769" s="330" t="s">
        <v>416</v>
      </c>
      <c r="H769" s="310"/>
      <c r="I769" s="311"/>
      <c r="J769" s="815"/>
      <c r="K769" s="634"/>
      <c r="L769" s="634"/>
      <c r="M769" s="638"/>
    </row>
    <row r="770" spans="2:13" s="3" customFormat="1" ht="18.75" customHeight="1">
      <c r="B770" s="328"/>
      <c r="C770" s="329"/>
      <c r="D770" s="329"/>
      <c r="E770" s="329"/>
      <c r="F770" s="329" t="s">
        <v>13</v>
      </c>
      <c r="G770" s="330" t="s">
        <v>417</v>
      </c>
      <c r="H770" s="310"/>
      <c r="I770" s="311"/>
      <c r="J770" s="815"/>
      <c r="K770" s="634"/>
      <c r="L770" s="634"/>
      <c r="M770" s="638"/>
    </row>
    <row r="771" spans="2:13" s="3" customFormat="1" ht="18.75" customHeight="1">
      <c r="B771" s="328"/>
      <c r="C771" s="329"/>
      <c r="D771" s="329"/>
      <c r="E771" s="329"/>
      <c r="F771" s="329" t="s">
        <v>13</v>
      </c>
      <c r="G771" s="330" t="s">
        <v>1115</v>
      </c>
      <c r="H771" s="310"/>
      <c r="I771" s="311"/>
      <c r="J771" s="815"/>
      <c r="K771" s="634"/>
      <c r="L771" s="634"/>
      <c r="M771" s="638"/>
    </row>
    <row r="772" spans="2:13" s="3" customFormat="1" ht="18.75" customHeight="1">
      <c r="B772" s="328"/>
      <c r="C772" s="329"/>
      <c r="D772" s="329"/>
      <c r="E772" s="329"/>
      <c r="F772" s="329"/>
      <c r="G772" s="330"/>
      <c r="H772" s="310"/>
      <c r="I772" s="311"/>
      <c r="J772" s="816"/>
      <c r="K772" s="635"/>
      <c r="L772" s="635"/>
      <c r="M772" s="639"/>
    </row>
    <row r="773" spans="2:13" s="14" customFormat="1" ht="18.75" customHeight="1">
      <c r="B773" s="307"/>
      <c r="C773" s="308"/>
      <c r="D773" s="308"/>
      <c r="E773" s="162" t="s">
        <v>14</v>
      </c>
      <c r="F773" s="820" t="s">
        <v>1620</v>
      </c>
      <c r="G773" s="820"/>
      <c r="H773" s="163"/>
      <c r="I773" s="166"/>
      <c r="J773" s="317"/>
      <c r="K773" s="297"/>
      <c r="L773" s="297"/>
      <c r="M773" s="298" t="s">
        <v>418</v>
      </c>
    </row>
    <row r="774" spans="2:13" s="14" customFormat="1" ht="57" customHeight="1">
      <c r="B774" s="328"/>
      <c r="C774" s="329"/>
      <c r="D774" s="329"/>
      <c r="E774" s="329"/>
      <c r="F774" s="68" t="s">
        <v>15</v>
      </c>
      <c r="G774" s="52" t="s">
        <v>1621</v>
      </c>
      <c r="H774" s="70">
        <v>0.25</v>
      </c>
      <c r="I774" s="50"/>
      <c r="J774" s="815"/>
      <c r="K774" s="634" t="s">
        <v>1119</v>
      </c>
      <c r="L774" s="634" t="s">
        <v>1120</v>
      </c>
      <c r="M774" s="638"/>
    </row>
    <row r="775" spans="2:13" s="3" customFormat="1" ht="18.75" customHeight="1">
      <c r="B775" s="328"/>
      <c r="C775" s="329"/>
      <c r="D775" s="329"/>
      <c r="E775" s="329"/>
      <c r="F775" s="329" t="s">
        <v>13</v>
      </c>
      <c r="G775" s="341" t="s">
        <v>1622</v>
      </c>
      <c r="H775" s="310"/>
      <c r="I775" s="311"/>
      <c r="J775" s="815"/>
      <c r="K775" s="634"/>
      <c r="L775" s="634"/>
      <c r="M775" s="638"/>
    </row>
    <row r="776" spans="2:13" s="3" customFormat="1" ht="18.75" customHeight="1">
      <c r="B776" s="328"/>
      <c r="C776" s="329"/>
      <c r="D776" s="329"/>
      <c r="E776" s="329"/>
      <c r="F776" s="329" t="s">
        <v>13</v>
      </c>
      <c r="G776" s="341" t="s">
        <v>419</v>
      </c>
      <c r="H776" s="310"/>
      <c r="I776" s="311"/>
      <c r="J776" s="815"/>
      <c r="K776" s="634"/>
      <c r="L776" s="634"/>
      <c r="M776" s="638"/>
    </row>
    <row r="777" spans="2:13" s="3" customFormat="1" ht="18.75" customHeight="1">
      <c r="B777" s="328"/>
      <c r="C777" s="329"/>
      <c r="D777" s="329"/>
      <c r="E777" s="329"/>
      <c r="F777" s="329" t="s">
        <v>13</v>
      </c>
      <c r="G777" s="341" t="s">
        <v>1118</v>
      </c>
      <c r="H777" s="310"/>
      <c r="I777" s="311"/>
      <c r="J777" s="815"/>
      <c r="K777" s="634"/>
      <c r="L777" s="634"/>
      <c r="M777" s="638"/>
    </row>
    <row r="778" spans="2:13" s="3" customFormat="1" ht="18.75" customHeight="1">
      <c r="B778" s="328"/>
      <c r="C778" s="329"/>
      <c r="D778" s="329"/>
      <c r="E778" s="329"/>
      <c r="F778" s="329"/>
      <c r="G778" s="341"/>
      <c r="H778" s="310"/>
      <c r="I778" s="311"/>
      <c r="J778" s="816"/>
      <c r="K778" s="635"/>
      <c r="L778" s="635"/>
      <c r="M778" s="639"/>
    </row>
    <row r="779" spans="2:13" s="14" customFormat="1" ht="18.75" customHeight="1">
      <c r="B779" s="328"/>
      <c r="C779" s="329"/>
      <c r="D779" s="329"/>
      <c r="E779" s="329"/>
      <c r="F779" s="78" t="s">
        <v>17</v>
      </c>
      <c r="G779" s="177" t="s">
        <v>1623</v>
      </c>
      <c r="H779" s="75">
        <v>0.25</v>
      </c>
      <c r="I779" s="50"/>
      <c r="J779" s="818"/>
      <c r="K779" s="633" t="s">
        <v>765</v>
      </c>
      <c r="L779" s="633" t="s">
        <v>766</v>
      </c>
      <c r="M779" s="637"/>
    </row>
    <row r="780" spans="2:13" s="3" customFormat="1" ht="37.5" customHeight="1">
      <c r="B780" s="328"/>
      <c r="C780" s="329"/>
      <c r="D780" s="329"/>
      <c r="E780" s="329"/>
      <c r="F780" s="329" t="s">
        <v>13</v>
      </c>
      <c r="G780" s="330" t="s">
        <v>1624</v>
      </c>
      <c r="H780" s="310"/>
      <c r="I780" s="311"/>
      <c r="J780" s="815"/>
      <c r="K780" s="634"/>
      <c r="L780" s="634"/>
      <c r="M780" s="638"/>
    </row>
    <row r="781" spans="2:13" s="3" customFormat="1" ht="18.75" customHeight="1">
      <c r="B781" s="328"/>
      <c r="C781" s="329"/>
      <c r="D781" s="329"/>
      <c r="E781" s="329"/>
      <c r="F781" s="329" t="s">
        <v>13</v>
      </c>
      <c r="G781" s="330" t="s">
        <v>1121</v>
      </c>
      <c r="H781" s="310"/>
      <c r="I781" s="311"/>
      <c r="J781" s="815"/>
      <c r="K781" s="634"/>
      <c r="L781" s="634"/>
      <c r="M781" s="638"/>
    </row>
    <row r="782" spans="2:13" s="3" customFormat="1" ht="18.75" customHeight="1">
      <c r="B782" s="328"/>
      <c r="C782" s="329"/>
      <c r="D782" s="329"/>
      <c r="E782" s="329"/>
      <c r="F782" s="329"/>
      <c r="G782" s="330"/>
      <c r="H782" s="310"/>
      <c r="I782" s="311"/>
      <c r="J782" s="816"/>
      <c r="K782" s="635"/>
      <c r="L782" s="635"/>
      <c r="M782" s="639"/>
    </row>
    <row r="783" spans="2:13" s="14" customFormat="1" ht="57" customHeight="1">
      <c r="B783" s="328"/>
      <c r="C783" s="329"/>
      <c r="D783" s="329"/>
      <c r="E783" s="329"/>
      <c r="F783" s="78" t="s">
        <v>30</v>
      </c>
      <c r="G783" s="177" t="s">
        <v>1625</v>
      </c>
      <c r="H783" s="75">
        <v>0.25</v>
      </c>
      <c r="I783" s="50"/>
      <c r="J783" s="818"/>
      <c r="K783" s="731" t="s">
        <v>1122</v>
      </c>
      <c r="L783" s="731" t="s">
        <v>1123</v>
      </c>
      <c r="M783" s="732"/>
    </row>
    <row r="784" spans="2:13" s="3" customFormat="1" ht="18.75" customHeight="1">
      <c r="B784" s="328"/>
      <c r="C784" s="329"/>
      <c r="D784" s="329"/>
      <c r="E784" s="329"/>
      <c r="F784" s="329" t="s">
        <v>13</v>
      </c>
      <c r="G784" s="330" t="s">
        <v>416</v>
      </c>
      <c r="H784" s="310"/>
      <c r="I784" s="311"/>
      <c r="J784" s="815"/>
      <c r="K784" s="674"/>
      <c r="L784" s="674"/>
      <c r="M784" s="677"/>
    </row>
    <row r="785" spans="2:13" s="3" customFormat="1" ht="18.75" customHeight="1">
      <c r="B785" s="328"/>
      <c r="C785" s="329"/>
      <c r="D785" s="329"/>
      <c r="E785" s="329"/>
      <c r="F785" s="329" t="s">
        <v>13</v>
      </c>
      <c r="G785" s="330" t="s">
        <v>420</v>
      </c>
      <c r="H785" s="310"/>
      <c r="I785" s="311"/>
      <c r="J785" s="815"/>
      <c r="K785" s="674"/>
      <c r="L785" s="674"/>
      <c r="M785" s="677"/>
    </row>
    <row r="786" spans="2:13" s="3" customFormat="1" ht="18.75" customHeight="1">
      <c r="B786" s="328"/>
      <c r="C786" s="329"/>
      <c r="D786" s="329"/>
      <c r="E786" s="329"/>
      <c r="F786" s="329" t="s">
        <v>13</v>
      </c>
      <c r="G786" s="330" t="s">
        <v>1121</v>
      </c>
      <c r="H786" s="310"/>
      <c r="I786" s="311"/>
      <c r="J786" s="815"/>
      <c r="K786" s="674"/>
      <c r="L786" s="674"/>
      <c r="M786" s="677"/>
    </row>
    <row r="787" spans="2:13" s="3" customFormat="1" ht="18.75" customHeight="1">
      <c r="B787" s="328"/>
      <c r="C787" s="329"/>
      <c r="D787" s="329"/>
      <c r="E787" s="329"/>
      <c r="F787" s="329"/>
      <c r="G787" s="330"/>
      <c r="H787" s="310"/>
      <c r="I787" s="311"/>
      <c r="J787" s="816"/>
      <c r="K787" s="675"/>
      <c r="L787" s="675"/>
      <c r="M787" s="678"/>
    </row>
    <row r="788" spans="2:13" s="3" customFormat="1" ht="37.5" customHeight="1">
      <c r="B788" s="328"/>
      <c r="C788" s="329"/>
      <c r="D788" s="329"/>
      <c r="E788" s="329"/>
      <c r="F788" s="78" t="s">
        <v>32</v>
      </c>
      <c r="G788" s="79" t="s">
        <v>421</v>
      </c>
      <c r="H788" s="71">
        <v>0.25</v>
      </c>
      <c r="I788" s="50"/>
      <c r="J788" s="818"/>
      <c r="K788" s="633" t="s">
        <v>1125</v>
      </c>
      <c r="L788" s="633" t="s">
        <v>1126</v>
      </c>
      <c r="M788" s="637"/>
    </row>
    <row r="789" spans="2:13" s="3" customFormat="1" ht="37.5" customHeight="1">
      <c r="B789" s="328"/>
      <c r="C789" s="329"/>
      <c r="D789" s="329"/>
      <c r="E789" s="329"/>
      <c r="F789" s="329" t="s">
        <v>13</v>
      </c>
      <c r="G789" s="345" t="s">
        <v>422</v>
      </c>
      <c r="H789" s="310"/>
      <c r="I789" s="311"/>
      <c r="J789" s="815"/>
      <c r="K789" s="634"/>
      <c r="L789" s="634"/>
      <c r="M789" s="638"/>
    </row>
    <row r="790" spans="2:13" s="3" customFormat="1" ht="18.75" customHeight="1">
      <c r="B790" s="328"/>
      <c r="C790" s="329"/>
      <c r="D790" s="329"/>
      <c r="E790" s="329"/>
      <c r="F790" s="329" t="s">
        <v>13</v>
      </c>
      <c r="G790" s="345" t="s">
        <v>1124</v>
      </c>
      <c r="H790" s="310"/>
      <c r="I790" s="311"/>
      <c r="J790" s="815"/>
      <c r="K790" s="634"/>
      <c r="L790" s="634"/>
      <c r="M790" s="638"/>
    </row>
    <row r="791" spans="2:13" s="3" customFormat="1" ht="18.75" customHeight="1">
      <c r="B791" s="328"/>
      <c r="C791" s="329"/>
      <c r="D791" s="329"/>
      <c r="E791" s="329"/>
      <c r="F791" s="329" t="s">
        <v>13</v>
      </c>
      <c r="G791" s="345" t="s">
        <v>1857</v>
      </c>
      <c r="H791" s="310"/>
      <c r="I791" s="311"/>
      <c r="J791" s="815"/>
      <c r="K791" s="634"/>
      <c r="L791" s="634"/>
      <c r="M791" s="638"/>
    </row>
    <row r="792" spans="2:13" s="3" customFormat="1" ht="18.75" customHeight="1">
      <c r="B792" s="328"/>
      <c r="C792" s="329"/>
      <c r="D792" s="329"/>
      <c r="E792" s="329"/>
      <c r="F792" s="329"/>
      <c r="G792" s="330"/>
      <c r="H792" s="310"/>
      <c r="I792" s="311"/>
      <c r="J792" s="816"/>
      <c r="K792" s="635"/>
      <c r="L792" s="635"/>
      <c r="M792" s="639"/>
    </row>
    <row r="793" spans="2:13" s="14" customFormat="1" ht="18.75" customHeight="1">
      <c r="B793" s="328"/>
      <c r="C793" s="329"/>
      <c r="D793" s="329"/>
      <c r="E793" s="329"/>
      <c r="F793" s="78" t="s">
        <v>35</v>
      </c>
      <c r="G793" s="177" t="s">
        <v>423</v>
      </c>
      <c r="H793" s="75">
        <v>0.25</v>
      </c>
      <c r="I793" s="50"/>
      <c r="J793" s="818"/>
      <c r="K793" s="633" t="s">
        <v>1128</v>
      </c>
      <c r="L793" s="633" t="s">
        <v>1129</v>
      </c>
      <c r="M793" s="637"/>
    </row>
    <row r="794" spans="2:13" s="3" customFormat="1" ht="18.75" customHeight="1">
      <c r="B794" s="328"/>
      <c r="C794" s="329"/>
      <c r="D794" s="329"/>
      <c r="E794" s="329"/>
      <c r="F794" s="329" t="s">
        <v>13</v>
      </c>
      <c r="G794" s="279" t="s">
        <v>424</v>
      </c>
      <c r="H794" s="310"/>
      <c r="I794" s="311"/>
      <c r="J794" s="815"/>
      <c r="K794" s="634"/>
      <c r="L794" s="634"/>
      <c r="M794" s="638"/>
    </row>
    <row r="795" spans="2:13" s="3" customFormat="1" ht="18.75" customHeight="1">
      <c r="B795" s="328"/>
      <c r="C795" s="329"/>
      <c r="D795" s="329"/>
      <c r="E795" s="329"/>
      <c r="F795" s="329" t="s">
        <v>13</v>
      </c>
      <c r="G795" s="279" t="s">
        <v>425</v>
      </c>
      <c r="H795" s="310"/>
      <c r="I795" s="311"/>
      <c r="J795" s="815"/>
      <c r="K795" s="634"/>
      <c r="L795" s="634"/>
      <c r="M795" s="638"/>
    </row>
    <row r="796" spans="2:13" s="3" customFormat="1" ht="18.75" customHeight="1">
      <c r="B796" s="328"/>
      <c r="C796" s="329"/>
      <c r="D796" s="329"/>
      <c r="E796" s="329"/>
      <c r="F796" s="329" t="s">
        <v>13</v>
      </c>
      <c r="G796" s="279" t="s">
        <v>1127</v>
      </c>
      <c r="H796" s="310"/>
      <c r="I796" s="311"/>
      <c r="J796" s="815"/>
      <c r="K796" s="634"/>
      <c r="L796" s="634"/>
      <c r="M796" s="638"/>
    </row>
    <row r="797" spans="2:13" s="3" customFormat="1" ht="18.75" customHeight="1">
      <c r="B797" s="328"/>
      <c r="C797" s="329"/>
      <c r="D797" s="329"/>
      <c r="E797" s="329"/>
      <c r="F797" s="329"/>
      <c r="G797" s="279"/>
      <c r="H797" s="310"/>
      <c r="I797" s="311"/>
      <c r="J797" s="816"/>
      <c r="K797" s="635"/>
      <c r="L797" s="635"/>
      <c r="M797" s="639"/>
    </row>
    <row r="798" spans="2:13" s="14" customFormat="1" ht="18.75" customHeight="1">
      <c r="B798" s="307"/>
      <c r="C798" s="308"/>
      <c r="D798" s="308"/>
      <c r="E798" s="67" t="s">
        <v>19</v>
      </c>
      <c r="F798" s="862" t="s">
        <v>426</v>
      </c>
      <c r="G798" s="862"/>
      <c r="H798" s="56">
        <v>0.25</v>
      </c>
      <c r="I798" s="51"/>
      <c r="J798" s="818"/>
      <c r="K798" s="633" t="s">
        <v>1131</v>
      </c>
      <c r="L798" s="633" t="s">
        <v>1132</v>
      </c>
      <c r="M798" s="637" t="s">
        <v>427</v>
      </c>
    </row>
    <row r="799" spans="2:13" s="3" customFormat="1" ht="32.25" customHeight="1">
      <c r="B799" s="328"/>
      <c r="C799" s="329"/>
      <c r="D799" s="329"/>
      <c r="E799" s="329"/>
      <c r="F799" s="329" t="s">
        <v>13</v>
      </c>
      <c r="G799" s="279" t="s">
        <v>428</v>
      </c>
      <c r="H799" s="310"/>
      <c r="I799" s="311"/>
      <c r="J799" s="815"/>
      <c r="K799" s="634"/>
      <c r="L799" s="634"/>
      <c r="M799" s="638"/>
    </row>
    <row r="800" spans="2:13" s="3" customFormat="1" ht="37.5" customHeight="1">
      <c r="B800" s="328"/>
      <c r="C800" s="329"/>
      <c r="D800" s="329"/>
      <c r="E800" s="329"/>
      <c r="F800" s="329" t="s">
        <v>13</v>
      </c>
      <c r="G800" s="279" t="s">
        <v>429</v>
      </c>
      <c r="H800" s="310"/>
      <c r="I800" s="311"/>
      <c r="J800" s="815"/>
      <c r="K800" s="634"/>
      <c r="L800" s="634"/>
      <c r="M800" s="638"/>
    </row>
    <row r="801" spans="2:13" s="3" customFormat="1" ht="18.75" customHeight="1">
      <c r="B801" s="328"/>
      <c r="C801" s="329"/>
      <c r="D801" s="329"/>
      <c r="E801" s="329"/>
      <c r="F801" s="329" t="s">
        <v>13</v>
      </c>
      <c r="G801" s="279" t="s">
        <v>1130</v>
      </c>
      <c r="H801" s="310"/>
      <c r="I801" s="311"/>
      <c r="J801" s="815"/>
      <c r="K801" s="634"/>
      <c r="L801" s="634"/>
      <c r="M801" s="638"/>
    </row>
    <row r="802" spans="2:13" s="3" customFormat="1" ht="18.75" customHeight="1">
      <c r="B802" s="328"/>
      <c r="C802" s="329"/>
      <c r="D802" s="329"/>
      <c r="E802" s="329"/>
      <c r="F802" s="329"/>
      <c r="G802" s="279"/>
      <c r="H802" s="310"/>
      <c r="I802" s="311"/>
      <c r="J802" s="816"/>
      <c r="K802" s="635"/>
      <c r="L802" s="635"/>
      <c r="M802" s="639"/>
    </row>
    <row r="803" spans="2:13" s="3" customFormat="1" ht="57" customHeight="1">
      <c r="B803" s="328"/>
      <c r="C803" s="329"/>
      <c r="D803" s="329"/>
      <c r="E803" s="77" t="s">
        <v>82</v>
      </c>
      <c r="F803" s="822" t="s">
        <v>1627</v>
      </c>
      <c r="G803" s="822"/>
      <c r="H803" s="163">
        <v>0.25</v>
      </c>
      <c r="I803" s="51"/>
      <c r="J803" s="818"/>
      <c r="K803" s="633" t="s">
        <v>430</v>
      </c>
      <c r="L803" s="633" t="s">
        <v>431</v>
      </c>
      <c r="M803" s="637"/>
    </row>
    <row r="804" spans="2:13" s="17" customFormat="1" ht="18.75" customHeight="1">
      <c r="B804" s="340"/>
      <c r="C804" s="338"/>
      <c r="D804" s="338"/>
      <c r="E804" s="338"/>
      <c r="F804" s="329" t="s">
        <v>13</v>
      </c>
      <c r="G804" s="330" t="s">
        <v>432</v>
      </c>
      <c r="H804" s="332"/>
      <c r="I804" s="333"/>
      <c r="J804" s="815"/>
      <c r="K804" s="634"/>
      <c r="L804" s="634"/>
      <c r="M804" s="638"/>
    </row>
    <row r="805" spans="2:13" s="17" customFormat="1" ht="18.75" customHeight="1">
      <c r="B805" s="340"/>
      <c r="C805" s="338"/>
      <c r="D805" s="338"/>
      <c r="E805" s="338"/>
      <c r="F805" s="329" t="s">
        <v>13</v>
      </c>
      <c r="G805" s="330" t="s">
        <v>433</v>
      </c>
      <c r="H805" s="332"/>
      <c r="I805" s="333"/>
      <c r="J805" s="815"/>
      <c r="K805" s="634"/>
      <c r="L805" s="634"/>
      <c r="M805" s="638"/>
    </row>
    <row r="806" spans="2:13" s="17" customFormat="1" ht="18.75" customHeight="1">
      <c r="B806" s="340"/>
      <c r="C806" s="338"/>
      <c r="D806" s="338"/>
      <c r="E806" s="338"/>
      <c r="F806" s="329" t="s">
        <v>13</v>
      </c>
      <c r="G806" s="330" t="s">
        <v>1133</v>
      </c>
      <c r="H806" s="332"/>
      <c r="I806" s="333"/>
      <c r="J806" s="815"/>
      <c r="K806" s="634"/>
      <c r="L806" s="634"/>
      <c r="M806" s="638"/>
    </row>
    <row r="807" spans="2:13" s="17" customFormat="1" ht="18.75" customHeight="1" thickBot="1">
      <c r="B807" s="340"/>
      <c r="C807" s="338"/>
      <c r="D807" s="338"/>
      <c r="E807" s="338"/>
      <c r="F807" s="329"/>
      <c r="G807" s="330"/>
      <c r="H807" s="332"/>
      <c r="I807" s="333"/>
      <c r="J807" s="815"/>
      <c r="K807" s="634"/>
      <c r="L807" s="634"/>
      <c r="M807" s="638"/>
    </row>
    <row r="808" spans="2:13" s="14" customFormat="1" ht="18.75" customHeight="1">
      <c r="B808" s="566"/>
      <c r="C808" s="575" t="s">
        <v>434</v>
      </c>
      <c r="D808" s="856" t="s">
        <v>1996</v>
      </c>
      <c r="E808" s="856"/>
      <c r="F808" s="856"/>
      <c r="G808" s="856"/>
      <c r="H808" s="585">
        <f>SUM(H809:H882)</f>
        <v>3.75</v>
      </c>
      <c r="I808" s="586">
        <f>SUM(I809:I882)/(H808-SUMIF(I809:I882,"TB",H809:H882))*H808</f>
        <v>0</v>
      </c>
      <c r="J808" s="587"/>
      <c r="K808" s="588"/>
      <c r="L808" s="588"/>
      <c r="M808" s="589"/>
    </row>
    <row r="809" spans="2:13" s="14" customFormat="1" ht="18.75" customHeight="1">
      <c r="B809" s="307"/>
      <c r="C809" s="308"/>
      <c r="D809" s="308"/>
      <c r="E809" s="162" t="s">
        <v>12</v>
      </c>
      <c r="F809" s="820" t="s">
        <v>1628</v>
      </c>
      <c r="G809" s="820"/>
      <c r="H809" s="163">
        <v>0.25</v>
      </c>
      <c r="I809" s="51"/>
      <c r="J809" s="816"/>
      <c r="K809" s="634" t="s">
        <v>1136</v>
      </c>
      <c r="L809" s="634" t="s">
        <v>1135</v>
      </c>
      <c r="M809" s="638" t="s">
        <v>436</v>
      </c>
    </row>
    <row r="810" spans="2:13" s="3" customFormat="1" ht="18.75" customHeight="1">
      <c r="B810" s="307"/>
      <c r="C810" s="308"/>
      <c r="D810" s="308"/>
      <c r="E810" s="308"/>
      <c r="F810" s="308" t="s">
        <v>13</v>
      </c>
      <c r="G810" s="309" t="s">
        <v>437</v>
      </c>
      <c r="H810" s="310"/>
      <c r="I810" s="311"/>
      <c r="J810" s="823"/>
      <c r="K810" s="634"/>
      <c r="L810" s="634"/>
      <c r="M810" s="638"/>
    </row>
    <row r="811" spans="2:13" s="3" customFormat="1" ht="18.75" customHeight="1">
      <c r="B811" s="307"/>
      <c r="C811" s="308"/>
      <c r="D811" s="308"/>
      <c r="E811" s="308"/>
      <c r="F811" s="308" t="s">
        <v>13</v>
      </c>
      <c r="G811" s="309" t="s">
        <v>1138</v>
      </c>
      <c r="H811" s="310"/>
      <c r="I811" s="311"/>
      <c r="J811" s="823"/>
      <c r="K811" s="634"/>
      <c r="L811" s="634"/>
      <c r="M811" s="638"/>
    </row>
    <row r="812" spans="2:13" s="3" customFormat="1" ht="18.75" customHeight="1">
      <c r="B812" s="307"/>
      <c r="C812" s="308"/>
      <c r="D812" s="308"/>
      <c r="E812" s="308"/>
      <c r="F812" s="308" t="s">
        <v>13</v>
      </c>
      <c r="G812" s="309" t="s">
        <v>1134</v>
      </c>
      <c r="H812" s="310"/>
      <c r="I812" s="311"/>
      <c r="J812" s="823"/>
      <c r="K812" s="634"/>
      <c r="L812" s="634"/>
      <c r="M812" s="638"/>
    </row>
    <row r="813" spans="2:13" s="3" customFormat="1" ht="18.75" customHeight="1">
      <c r="B813" s="307"/>
      <c r="C813" s="308"/>
      <c r="D813" s="308"/>
      <c r="E813" s="308"/>
      <c r="F813" s="308"/>
      <c r="G813" s="309"/>
      <c r="H813" s="310"/>
      <c r="I813" s="311"/>
      <c r="J813" s="823"/>
      <c r="K813" s="635"/>
      <c r="L813" s="635"/>
      <c r="M813" s="639"/>
    </row>
    <row r="814" spans="2:13" s="3" customFormat="1" ht="18.75" customHeight="1">
      <c r="B814" s="307"/>
      <c r="C814" s="308"/>
      <c r="D814" s="308"/>
      <c r="E814" s="466" t="s">
        <v>14</v>
      </c>
      <c r="F814" s="857" t="s">
        <v>1790</v>
      </c>
      <c r="G814" s="858"/>
      <c r="H814" s="467">
        <v>0.25</v>
      </c>
      <c r="I814" s="468"/>
      <c r="J814" s="859"/>
      <c r="K814" s="633"/>
      <c r="L814" s="633"/>
      <c r="M814" s="637"/>
    </row>
    <row r="815" spans="2:13" s="3" customFormat="1" ht="18.75" customHeight="1">
      <c r="B815" s="307"/>
      <c r="C815" s="308"/>
      <c r="D815" s="308"/>
      <c r="E815" s="323"/>
      <c r="F815" s="323" t="s">
        <v>13</v>
      </c>
      <c r="G815" s="322" t="s">
        <v>1858</v>
      </c>
      <c r="H815" s="332"/>
      <c r="I815" s="333"/>
      <c r="J815" s="860"/>
      <c r="K815" s="750"/>
      <c r="L815" s="750"/>
      <c r="M815" s="751"/>
    </row>
    <row r="816" spans="2:13" s="3" customFormat="1" ht="18.75" customHeight="1">
      <c r="B816" s="307"/>
      <c r="C816" s="308"/>
      <c r="D816" s="308"/>
      <c r="E816" s="323"/>
      <c r="F816" s="323" t="s">
        <v>13</v>
      </c>
      <c r="G816" s="322" t="s">
        <v>1379</v>
      </c>
      <c r="H816" s="332"/>
      <c r="I816" s="333"/>
      <c r="J816" s="860"/>
      <c r="K816" s="750"/>
      <c r="L816" s="750"/>
      <c r="M816" s="751"/>
    </row>
    <row r="817" spans="2:13" s="3" customFormat="1" ht="18.75" customHeight="1">
      <c r="B817" s="307"/>
      <c r="C817" s="308"/>
      <c r="D817" s="308"/>
      <c r="E817" s="308"/>
      <c r="F817" s="308"/>
      <c r="G817" s="309"/>
      <c r="H817" s="310"/>
      <c r="I817" s="311"/>
      <c r="J817" s="861"/>
      <c r="K817" s="756"/>
      <c r="L817" s="756"/>
      <c r="M817" s="757"/>
    </row>
    <row r="818" spans="2:13" s="14" customFormat="1" ht="18.75" customHeight="1">
      <c r="B818" s="307"/>
      <c r="C818" s="308"/>
      <c r="D818" s="308"/>
      <c r="E818" s="67" t="s">
        <v>19</v>
      </c>
      <c r="F818" s="817" t="s">
        <v>1861</v>
      </c>
      <c r="G818" s="817"/>
      <c r="H818" s="56">
        <v>0.25</v>
      </c>
      <c r="I818" s="51"/>
      <c r="J818" s="823"/>
      <c r="K818" s="633" t="s">
        <v>438</v>
      </c>
      <c r="L818" s="633" t="s">
        <v>439</v>
      </c>
      <c r="M818" s="637" t="s">
        <v>440</v>
      </c>
    </row>
    <row r="819" spans="2:13" s="3" customFormat="1" ht="57" customHeight="1">
      <c r="B819" s="307"/>
      <c r="C819" s="308"/>
      <c r="D819" s="308"/>
      <c r="E819" s="308"/>
      <c r="F819" s="308" t="s">
        <v>13</v>
      </c>
      <c r="G819" s="315" t="s">
        <v>1859</v>
      </c>
      <c r="H819" s="310"/>
      <c r="I819" s="311"/>
      <c r="J819" s="823"/>
      <c r="K819" s="634"/>
      <c r="L819" s="634"/>
      <c r="M819" s="638"/>
    </row>
    <row r="820" spans="2:13" s="3" customFormat="1" ht="57" customHeight="1">
      <c r="B820" s="307"/>
      <c r="C820" s="308"/>
      <c r="D820" s="308"/>
      <c r="E820" s="308"/>
      <c r="F820" s="308" t="s">
        <v>13</v>
      </c>
      <c r="G820" s="315" t="s">
        <v>1860</v>
      </c>
      <c r="H820" s="310"/>
      <c r="I820" s="311"/>
      <c r="J820" s="823"/>
      <c r="K820" s="634"/>
      <c r="L820" s="634"/>
      <c r="M820" s="638"/>
    </row>
    <row r="821" spans="2:13" s="3" customFormat="1" ht="18.75" customHeight="1">
      <c r="B821" s="307"/>
      <c r="C821" s="308"/>
      <c r="D821" s="308"/>
      <c r="E821" s="308"/>
      <c r="F821" s="308" t="s">
        <v>13</v>
      </c>
      <c r="G821" s="315" t="s">
        <v>1137</v>
      </c>
      <c r="H821" s="310"/>
      <c r="I821" s="311"/>
      <c r="J821" s="823"/>
      <c r="K821" s="634"/>
      <c r="L821" s="634"/>
      <c r="M821" s="638"/>
    </row>
    <row r="822" spans="2:13" s="3" customFormat="1" ht="18.75" customHeight="1">
      <c r="B822" s="307"/>
      <c r="C822" s="308"/>
      <c r="D822" s="308"/>
      <c r="E822" s="308"/>
      <c r="F822" s="308"/>
      <c r="G822" s="315"/>
      <c r="H822" s="310"/>
      <c r="I822" s="311"/>
      <c r="J822" s="823"/>
      <c r="K822" s="635"/>
      <c r="L822" s="635"/>
      <c r="M822" s="639"/>
    </row>
    <row r="823" spans="2:13" s="14" customFormat="1" ht="37.5" customHeight="1">
      <c r="B823" s="307"/>
      <c r="C823" s="308"/>
      <c r="D823" s="308"/>
      <c r="E823" s="162" t="s">
        <v>82</v>
      </c>
      <c r="F823" s="631" t="s">
        <v>441</v>
      </c>
      <c r="G823" s="631"/>
      <c r="H823" s="56">
        <v>0.25</v>
      </c>
      <c r="I823" s="51"/>
      <c r="J823" s="823"/>
      <c r="K823" s="633" t="s">
        <v>442</v>
      </c>
      <c r="L823" s="633" t="s">
        <v>443</v>
      </c>
      <c r="M823" s="637" t="s">
        <v>444</v>
      </c>
    </row>
    <row r="824" spans="2:13" s="3" customFormat="1" ht="37.5" customHeight="1">
      <c r="B824" s="307"/>
      <c r="C824" s="308"/>
      <c r="D824" s="308"/>
      <c r="E824" s="308"/>
      <c r="F824" s="308" t="s">
        <v>13</v>
      </c>
      <c r="G824" s="315" t="s">
        <v>1629</v>
      </c>
      <c r="H824" s="310"/>
      <c r="I824" s="311"/>
      <c r="J824" s="823"/>
      <c r="K824" s="634"/>
      <c r="L824" s="634"/>
      <c r="M824" s="638"/>
    </row>
    <row r="825" spans="2:13" s="3" customFormat="1" ht="37.5" customHeight="1">
      <c r="B825" s="307"/>
      <c r="C825" s="308"/>
      <c r="D825" s="308"/>
      <c r="E825" s="308"/>
      <c r="F825" s="308" t="s">
        <v>13</v>
      </c>
      <c r="G825" s="315" t="s">
        <v>1630</v>
      </c>
      <c r="H825" s="310"/>
      <c r="I825" s="311"/>
      <c r="J825" s="823"/>
      <c r="K825" s="634"/>
      <c r="L825" s="634"/>
      <c r="M825" s="638"/>
    </row>
    <row r="826" spans="2:13" s="3" customFormat="1" ht="18.75" customHeight="1">
      <c r="B826" s="307"/>
      <c r="C826" s="308"/>
      <c r="D826" s="308"/>
      <c r="E826" s="308"/>
      <c r="F826" s="308" t="s">
        <v>13</v>
      </c>
      <c r="G826" s="315" t="s">
        <v>1139</v>
      </c>
      <c r="H826" s="310"/>
      <c r="I826" s="311"/>
      <c r="J826" s="823"/>
      <c r="K826" s="634"/>
      <c r="L826" s="634"/>
      <c r="M826" s="638"/>
    </row>
    <row r="827" spans="2:13" s="3" customFormat="1" ht="18.75" customHeight="1">
      <c r="B827" s="307"/>
      <c r="C827" s="308"/>
      <c r="D827" s="308"/>
      <c r="E827" s="308"/>
      <c r="F827" s="308"/>
      <c r="G827" s="315"/>
      <c r="H827" s="310"/>
      <c r="I827" s="311"/>
      <c r="J827" s="823"/>
      <c r="K827" s="635"/>
      <c r="L827" s="635"/>
      <c r="M827" s="639"/>
    </row>
    <row r="828" spans="2:13" s="14" customFormat="1" ht="37.5" customHeight="1">
      <c r="B828" s="307"/>
      <c r="C828" s="308"/>
      <c r="D828" s="308"/>
      <c r="E828" s="162" t="s">
        <v>85</v>
      </c>
      <c r="F828" s="817" t="s">
        <v>1631</v>
      </c>
      <c r="G828" s="817"/>
      <c r="H828" s="163">
        <v>0.25</v>
      </c>
      <c r="I828" s="51"/>
      <c r="J828" s="818"/>
      <c r="K828" s="633" t="s">
        <v>1142</v>
      </c>
      <c r="L828" s="633" t="s">
        <v>1143</v>
      </c>
      <c r="M828" s="637" t="s">
        <v>445</v>
      </c>
    </row>
    <row r="829" spans="2:13" s="3" customFormat="1" ht="30">
      <c r="B829" s="307"/>
      <c r="C829" s="308"/>
      <c r="D829" s="308"/>
      <c r="E829" s="308"/>
      <c r="F829" s="308" t="s">
        <v>13</v>
      </c>
      <c r="G829" s="315" t="s">
        <v>1734</v>
      </c>
      <c r="H829" s="310"/>
      <c r="I829" s="311"/>
      <c r="J829" s="818"/>
      <c r="K829" s="634"/>
      <c r="L829" s="634"/>
      <c r="M829" s="638"/>
    </row>
    <row r="830" spans="2:13" s="3" customFormat="1" ht="37.5" customHeight="1">
      <c r="B830" s="307"/>
      <c r="C830" s="308"/>
      <c r="D830" s="308"/>
      <c r="E830" s="308"/>
      <c r="F830" s="308" t="s">
        <v>13</v>
      </c>
      <c r="G830" s="315" t="s">
        <v>1140</v>
      </c>
      <c r="H830" s="310"/>
      <c r="I830" s="311"/>
      <c r="J830" s="818"/>
      <c r="K830" s="634"/>
      <c r="L830" s="634"/>
      <c r="M830" s="638"/>
    </row>
    <row r="831" spans="2:13" s="3" customFormat="1" ht="18.75" customHeight="1">
      <c r="B831" s="307"/>
      <c r="C831" s="308"/>
      <c r="D831" s="308"/>
      <c r="E831" s="308"/>
      <c r="F831" s="308" t="s">
        <v>13</v>
      </c>
      <c r="G831" s="315" t="s">
        <v>1141</v>
      </c>
      <c r="H831" s="310"/>
      <c r="I831" s="311"/>
      <c r="J831" s="818"/>
      <c r="K831" s="634"/>
      <c r="L831" s="634"/>
      <c r="M831" s="638"/>
    </row>
    <row r="832" spans="2:13" s="3" customFormat="1" ht="18.75" customHeight="1">
      <c r="B832" s="307"/>
      <c r="C832" s="308"/>
      <c r="D832" s="308"/>
      <c r="E832" s="308"/>
      <c r="F832" s="308"/>
      <c r="G832" s="315"/>
      <c r="H832" s="310"/>
      <c r="I832" s="311"/>
      <c r="J832" s="823"/>
      <c r="K832" s="635"/>
      <c r="L832" s="635"/>
      <c r="M832" s="639"/>
    </row>
    <row r="833" spans="2:13" s="14" customFormat="1" ht="37.5" customHeight="1">
      <c r="B833" s="307"/>
      <c r="C833" s="308"/>
      <c r="D833" s="308"/>
      <c r="E833" s="162" t="s">
        <v>87</v>
      </c>
      <c r="F833" s="817" t="s">
        <v>446</v>
      </c>
      <c r="G833" s="817"/>
      <c r="H833" s="163">
        <v>0.25</v>
      </c>
      <c r="I833" s="51"/>
      <c r="J833" s="818"/>
      <c r="K833" s="633" t="s">
        <v>1147</v>
      </c>
      <c r="L833" s="633" t="s">
        <v>1146</v>
      </c>
      <c r="M833" s="637" t="s">
        <v>445</v>
      </c>
    </row>
    <row r="834" spans="2:13" s="3" customFormat="1" ht="18.75" customHeight="1">
      <c r="B834" s="307"/>
      <c r="C834" s="308"/>
      <c r="D834" s="308"/>
      <c r="E834" s="308"/>
      <c r="F834" s="329" t="s">
        <v>13</v>
      </c>
      <c r="G834" s="341" t="s">
        <v>447</v>
      </c>
      <c r="H834" s="310"/>
      <c r="I834" s="311"/>
      <c r="J834" s="815"/>
      <c r="K834" s="634"/>
      <c r="L834" s="634"/>
      <c r="M834" s="638"/>
    </row>
    <row r="835" spans="2:13" s="3" customFormat="1" ht="18.75" customHeight="1">
      <c r="B835" s="307"/>
      <c r="C835" s="308"/>
      <c r="D835" s="308"/>
      <c r="E835" s="308"/>
      <c r="F835" s="329" t="s">
        <v>13</v>
      </c>
      <c r="G835" s="341" t="s">
        <v>1145</v>
      </c>
      <c r="H835" s="310"/>
      <c r="I835" s="311"/>
      <c r="J835" s="815"/>
      <c r="K835" s="634"/>
      <c r="L835" s="634"/>
      <c r="M835" s="638"/>
    </row>
    <row r="836" spans="2:13" s="3" customFormat="1" ht="18.75" customHeight="1">
      <c r="B836" s="307"/>
      <c r="C836" s="308"/>
      <c r="D836" s="308"/>
      <c r="E836" s="308"/>
      <c r="F836" s="329" t="s">
        <v>13</v>
      </c>
      <c r="G836" s="341" t="s">
        <v>1144</v>
      </c>
      <c r="H836" s="310"/>
      <c r="I836" s="311"/>
      <c r="J836" s="815"/>
      <c r="K836" s="634"/>
      <c r="L836" s="634"/>
      <c r="M836" s="638"/>
    </row>
    <row r="837" spans="2:13" s="3" customFormat="1" ht="18.75" customHeight="1">
      <c r="B837" s="307"/>
      <c r="C837" s="308"/>
      <c r="D837" s="308"/>
      <c r="E837" s="308"/>
      <c r="F837" s="329"/>
      <c r="G837" s="341"/>
      <c r="H837" s="310"/>
      <c r="I837" s="311"/>
      <c r="J837" s="816"/>
      <c r="K837" s="635"/>
      <c r="L837" s="635"/>
      <c r="M837" s="639"/>
    </row>
    <row r="838" spans="2:13" s="14" customFormat="1" ht="18.75" customHeight="1">
      <c r="B838" s="307"/>
      <c r="C838" s="308"/>
      <c r="D838" s="308"/>
      <c r="E838" s="162" t="s">
        <v>93</v>
      </c>
      <c r="F838" s="820" t="s">
        <v>448</v>
      </c>
      <c r="G838" s="820"/>
      <c r="H838" s="163">
        <v>0.25</v>
      </c>
      <c r="I838" s="51"/>
      <c r="J838" s="823"/>
      <c r="K838" s="633" t="s">
        <v>1150</v>
      </c>
      <c r="L838" s="633" t="s">
        <v>1149</v>
      </c>
      <c r="M838" s="637" t="s">
        <v>449</v>
      </c>
    </row>
    <row r="839" spans="2:13" s="3" customFormat="1" ht="37.5" customHeight="1">
      <c r="B839" s="307"/>
      <c r="C839" s="308"/>
      <c r="D839" s="308"/>
      <c r="E839" s="308"/>
      <c r="F839" s="329" t="s">
        <v>13</v>
      </c>
      <c r="G839" s="330" t="s">
        <v>450</v>
      </c>
      <c r="H839" s="310"/>
      <c r="I839" s="311"/>
      <c r="J839" s="823"/>
      <c r="K839" s="634"/>
      <c r="L839" s="634"/>
      <c r="M839" s="638"/>
    </row>
    <row r="840" spans="2:13" s="3" customFormat="1" ht="37.5" customHeight="1">
      <c r="B840" s="307"/>
      <c r="C840" s="308"/>
      <c r="D840" s="308"/>
      <c r="E840" s="308"/>
      <c r="F840" s="329" t="s">
        <v>13</v>
      </c>
      <c r="G840" s="330" t="s">
        <v>1788</v>
      </c>
      <c r="H840" s="310"/>
      <c r="I840" s="311"/>
      <c r="J840" s="823"/>
      <c r="K840" s="634"/>
      <c r="L840" s="634"/>
      <c r="M840" s="638"/>
    </row>
    <row r="841" spans="2:13" s="3" customFormat="1" ht="18.75" customHeight="1">
      <c r="B841" s="307"/>
      <c r="C841" s="308"/>
      <c r="D841" s="308"/>
      <c r="E841" s="308"/>
      <c r="F841" s="329" t="s">
        <v>13</v>
      </c>
      <c r="G841" s="330" t="s">
        <v>1148</v>
      </c>
      <c r="H841" s="310"/>
      <c r="I841" s="311"/>
      <c r="J841" s="823"/>
      <c r="K841" s="634"/>
      <c r="L841" s="634"/>
      <c r="M841" s="638"/>
    </row>
    <row r="842" spans="2:13" s="3" customFormat="1" ht="18.75" customHeight="1">
      <c r="B842" s="307"/>
      <c r="C842" s="308"/>
      <c r="D842" s="308"/>
      <c r="E842" s="308"/>
      <c r="F842" s="329"/>
      <c r="G842" s="330"/>
      <c r="H842" s="310"/>
      <c r="I842" s="311"/>
      <c r="J842" s="823"/>
      <c r="K842" s="635"/>
      <c r="L842" s="635"/>
      <c r="M842" s="639"/>
    </row>
    <row r="843" spans="2:13" s="3" customFormat="1" ht="18.75" customHeight="1">
      <c r="B843" s="307"/>
      <c r="C843" s="308"/>
      <c r="D843" s="308"/>
      <c r="E843" s="77" t="s">
        <v>98</v>
      </c>
      <c r="F843" s="820" t="s">
        <v>451</v>
      </c>
      <c r="G843" s="820"/>
      <c r="H843" s="163">
        <v>0.25</v>
      </c>
      <c r="I843" s="51"/>
      <c r="J843" s="823"/>
      <c r="K843" s="731" t="s">
        <v>452</v>
      </c>
      <c r="L843" s="731" t="s">
        <v>453</v>
      </c>
      <c r="M843" s="732" t="s">
        <v>444</v>
      </c>
    </row>
    <row r="844" spans="2:13" s="3" customFormat="1" ht="37.5" customHeight="1">
      <c r="B844" s="307"/>
      <c r="C844" s="308"/>
      <c r="D844" s="308"/>
      <c r="E844" s="308"/>
      <c r="F844" s="329" t="s">
        <v>13</v>
      </c>
      <c r="G844" s="330" t="s">
        <v>454</v>
      </c>
      <c r="H844" s="310"/>
      <c r="I844" s="311"/>
      <c r="J844" s="823"/>
      <c r="K844" s="674"/>
      <c r="L844" s="674"/>
      <c r="M844" s="677"/>
    </row>
    <row r="845" spans="2:13" s="3" customFormat="1" ht="18.75" customHeight="1">
      <c r="B845" s="307"/>
      <c r="C845" s="308"/>
      <c r="D845" s="308"/>
      <c r="E845" s="308"/>
      <c r="F845" s="329" t="s">
        <v>13</v>
      </c>
      <c r="G845" s="330" t="s">
        <v>1152</v>
      </c>
      <c r="H845" s="310"/>
      <c r="I845" s="311"/>
      <c r="J845" s="823"/>
      <c r="K845" s="674"/>
      <c r="L845" s="674"/>
      <c r="M845" s="677"/>
    </row>
    <row r="846" spans="2:13" s="3" customFormat="1" ht="18.75" customHeight="1">
      <c r="B846" s="307"/>
      <c r="C846" s="308"/>
      <c r="D846" s="308"/>
      <c r="E846" s="308"/>
      <c r="F846" s="329" t="s">
        <v>13</v>
      </c>
      <c r="G846" s="330" t="s">
        <v>1151</v>
      </c>
      <c r="H846" s="310"/>
      <c r="I846" s="311"/>
      <c r="J846" s="823"/>
      <c r="K846" s="674"/>
      <c r="L846" s="674"/>
      <c r="M846" s="677"/>
    </row>
    <row r="847" spans="2:13" s="3" customFormat="1" ht="18.75" customHeight="1" thickBot="1">
      <c r="B847" s="307"/>
      <c r="C847" s="308"/>
      <c r="D847" s="308"/>
      <c r="E847" s="308"/>
      <c r="F847" s="329"/>
      <c r="G847" s="330"/>
      <c r="H847" s="310"/>
      <c r="I847" s="311"/>
      <c r="J847" s="818"/>
      <c r="K847" s="674"/>
      <c r="L847" s="674"/>
      <c r="M847" s="677"/>
    </row>
    <row r="848" spans="2:13" s="14" customFormat="1" ht="57" customHeight="1">
      <c r="B848" s="579"/>
      <c r="C848" s="580"/>
      <c r="D848" s="580"/>
      <c r="E848" s="581" t="s">
        <v>126</v>
      </c>
      <c r="F848" s="825" t="s">
        <v>1791</v>
      </c>
      <c r="G848" s="825"/>
      <c r="H848" s="573">
        <v>0.25</v>
      </c>
      <c r="I848" s="551"/>
      <c r="J848" s="826"/>
      <c r="K848" s="646" t="s">
        <v>1155</v>
      </c>
      <c r="L848" s="646" t="s">
        <v>1154</v>
      </c>
      <c r="M848" s="647"/>
    </row>
    <row r="849" spans="2:13" s="3" customFormat="1" ht="18.75" customHeight="1">
      <c r="B849" s="328"/>
      <c r="C849" s="329"/>
      <c r="D849" s="329"/>
      <c r="E849" s="329"/>
      <c r="F849" s="329" t="s">
        <v>13</v>
      </c>
      <c r="G849" s="330" t="s">
        <v>1735</v>
      </c>
      <c r="H849" s="310"/>
      <c r="I849" s="311"/>
      <c r="J849" s="823"/>
      <c r="K849" s="634"/>
      <c r="L849" s="634"/>
      <c r="M849" s="638"/>
    </row>
    <row r="850" spans="2:13" s="3" customFormat="1" ht="18.75" customHeight="1">
      <c r="B850" s="328"/>
      <c r="C850" s="329"/>
      <c r="D850" s="329"/>
      <c r="E850" s="329"/>
      <c r="F850" s="329" t="s">
        <v>13</v>
      </c>
      <c r="G850" s="330" t="s">
        <v>1736</v>
      </c>
      <c r="H850" s="310"/>
      <c r="I850" s="311"/>
      <c r="J850" s="823"/>
      <c r="K850" s="634"/>
      <c r="L850" s="634"/>
      <c r="M850" s="638"/>
    </row>
    <row r="851" spans="2:13" s="3" customFormat="1" ht="18.75" customHeight="1">
      <c r="B851" s="328"/>
      <c r="C851" s="329"/>
      <c r="D851" s="329"/>
      <c r="E851" s="329"/>
      <c r="F851" s="329" t="s">
        <v>13</v>
      </c>
      <c r="G851" s="330" t="s">
        <v>1153</v>
      </c>
      <c r="H851" s="310"/>
      <c r="I851" s="311"/>
      <c r="J851" s="823"/>
      <c r="K851" s="634"/>
      <c r="L851" s="634"/>
      <c r="M851" s="638"/>
    </row>
    <row r="852" spans="2:13" s="3" customFormat="1" ht="18.75" customHeight="1">
      <c r="B852" s="328"/>
      <c r="C852" s="329"/>
      <c r="D852" s="329"/>
      <c r="E852" s="329"/>
      <c r="F852" s="329"/>
      <c r="G852" s="330"/>
      <c r="H852" s="310"/>
      <c r="I852" s="311"/>
      <c r="J852" s="823"/>
      <c r="K852" s="635"/>
      <c r="L852" s="635"/>
      <c r="M852" s="639"/>
    </row>
    <row r="853" spans="2:13" s="14" customFormat="1" ht="18.75" customHeight="1">
      <c r="B853" s="328"/>
      <c r="C853" s="329"/>
      <c r="D853" s="329"/>
      <c r="E853" s="72" t="s">
        <v>128</v>
      </c>
      <c r="F853" s="631" t="s">
        <v>455</v>
      </c>
      <c r="G853" s="631"/>
      <c r="H853" s="163">
        <v>0.25</v>
      </c>
      <c r="I853" s="51"/>
      <c r="J853" s="818" t="s">
        <v>1737</v>
      </c>
      <c r="K853" s="633" t="s">
        <v>1158</v>
      </c>
      <c r="L853" s="633" t="s">
        <v>1157</v>
      </c>
      <c r="M853" s="637"/>
    </row>
    <row r="854" spans="2:13" s="3" customFormat="1" ht="37.5" customHeight="1">
      <c r="B854" s="328"/>
      <c r="C854" s="329"/>
      <c r="D854" s="329"/>
      <c r="E854" s="329"/>
      <c r="F854" s="329" t="s">
        <v>13</v>
      </c>
      <c r="G854" s="279" t="s">
        <v>456</v>
      </c>
      <c r="H854" s="310"/>
      <c r="I854" s="311"/>
      <c r="J854" s="818"/>
      <c r="K854" s="634"/>
      <c r="L854" s="634"/>
      <c r="M854" s="638"/>
    </row>
    <row r="855" spans="2:13" s="3" customFormat="1" ht="37.5" customHeight="1">
      <c r="B855" s="328"/>
      <c r="C855" s="329"/>
      <c r="D855" s="329"/>
      <c r="E855" s="329"/>
      <c r="F855" s="329" t="s">
        <v>13</v>
      </c>
      <c r="G855" s="279" t="s">
        <v>1156</v>
      </c>
      <c r="H855" s="310"/>
      <c r="I855" s="311"/>
      <c r="J855" s="818"/>
      <c r="K855" s="634"/>
      <c r="L855" s="634"/>
      <c r="M855" s="638"/>
    </row>
    <row r="856" spans="2:13" s="3" customFormat="1" ht="18.75" customHeight="1">
      <c r="B856" s="328"/>
      <c r="C856" s="329"/>
      <c r="D856" s="329"/>
      <c r="E856" s="329"/>
      <c r="F856" s="329" t="s">
        <v>13</v>
      </c>
      <c r="G856" s="279" t="s">
        <v>779</v>
      </c>
      <c r="H856" s="310"/>
      <c r="I856" s="311"/>
      <c r="J856" s="818"/>
      <c r="K856" s="634"/>
      <c r="L856" s="634"/>
      <c r="M856" s="638"/>
    </row>
    <row r="857" spans="2:13" s="3" customFormat="1" ht="18.75" customHeight="1">
      <c r="B857" s="328"/>
      <c r="C857" s="329"/>
      <c r="D857" s="329"/>
      <c r="E857" s="329"/>
      <c r="F857" s="329"/>
      <c r="G857" s="279"/>
      <c r="H857" s="310"/>
      <c r="I857" s="311"/>
      <c r="J857" s="823"/>
      <c r="K857" s="635"/>
      <c r="L857" s="635"/>
      <c r="M857" s="639"/>
    </row>
    <row r="858" spans="2:13" s="14" customFormat="1" ht="37.5" customHeight="1">
      <c r="B858" s="328"/>
      <c r="C858" s="329"/>
      <c r="D858" s="329"/>
      <c r="E858" s="77" t="s">
        <v>131</v>
      </c>
      <c r="F858" s="804" t="s">
        <v>1738</v>
      </c>
      <c r="G858" s="804"/>
      <c r="H858" s="56">
        <v>0.25</v>
      </c>
      <c r="I858" s="51"/>
      <c r="J858" s="823"/>
      <c r="K858" s="633" t="s">
        <v>1160</v>
      </c>
      <c r="L858" s="633" t="s">
        <v>1159</v>
      </c>
      <c r="M858" s="637"/>
    </row>
    <row r="859" spans="2:13" s="3" customFormat="1" ht="57" customHeight="1">
      <c r="B859" s="328"/>
      <c r="C859" s="329"/>
      <c r="D859" s="329"/>
      <c r="E859" s="329"/>
      <c r="F859" s="329" t="s">
        <v>13</v>
      </c>
      <c r="G859" s="341" t="s">
        <v>1863</v>
      </c>
      <c r="H859" s="310"/>
      <c r="I859" s="311"/>
      <c r="J859" s="823"/>
      <c r="K859" s="634"/>
      <c r="L859" s="634"/>
      <c r="M859" s="638"/>
    </row>
    <row r="860" spans="2:13" s="3" customFormat="1" ht="43.5" customHeight="1">
      <c r="B860" s="328"/>
      <c r="C860" s="329"/>
      <c r="D860" s="329"/>
      <c r="E860" s="329"/>
      <c r="F860" s="329" t="s">
        <v>13</v>
      </c>
      <c r="G860" s="341" t="s">
        <v>1864</v>
      </c>
      <c r="H860" s="310"/>
      <c r="I860" s="311"/>
      <c r="J860" s="823"/>
      <c r="K860" s="634"/>
      <c r="L860" s="634"/>
      <c r="M860" s="638"/>
    </row>
    <row r="861" spans="2:13" s="3" customFormat="1" ht="18.75" customHeight="1">
      <c r="B861" s="328"/>
      <c r="C861" s="329"/>
      <c r="D861" s="329"/>
      <c r="E861" s="329"/>
      <c r="F861" s="329" t="s">
        <v>13</v>
      </c>
      <c r="G861" s="341" t="s">
        <v>1862</v>
      </c>
      <c r="H861" s="310"/>
      <c r="I861" s="311"/>
      <c r="J861" s="823"/>
      <c r="K861" s="634"/>
      <c r="L861" s="634"/>
      <c r="M861" s="638"/>
    </row>
    <row r="862" spans="2:13" s="3" customFormat="1" ht="18.75" customHeight="1">
      <c r="B862" s="328"/>
      <c r="C862" s="329"/>
      <c r="D862" s="329"/>
      <c r="E862" s="329"/>
      <c r="F862" s="329"/>
      <c r="G862" s="341"/>
      <c r="H862" s="310"/>
      <c r="I862" s="311"/>
      <c r="J862" s="823"/>
      <c r="K862" s="635"/>
      <c r="L862" s="635"/>
      <c r="M862" s="639"/>
    </row>
    <row r="863" spans="2:13" s="14" customFormat="1" ht="18.75" customHeight="1">
      <c r="B863" s="328"/>
      <c r="C863" s="329"/>
      <c r="D863" s="329"/>
      <c r="E863" s="77" t="s">
        <v>136</v>
      </c>
      <c r="F863" s="828" t="s">
        <v>1865</v>
      </c>
      <c r="G863" s="828"/>
      <c r="H863" s="163">
        <v>0.25</v>
      </c>
      <c r="I863" s="51"/>
      <c r="J863" s="818"/>
      <c r="K863" s="633" t="s">
        <v>1162</v>
      </c>
      <c r="L863" s="633" t="s">
        <v>1161</v>
      </c>
      <c r="M863" s="637"/>
    </row>
    <row r="864" spans="2:13" s="3" customFormat="1" ht="37.5" customHeight="1">
      <c r="B864" s="328"/>
      <c r="C864" s="329"/>
      <c r="D864" s="329"/>
      <c r="E864" s="329"/>
      <c r="F864" s="329" t="s">
        <v>13</v>
      </c>
      <c r="G864" s="341" t="s">
        <v>1866</v>
      </c>
      <c r="H864" s="310"/>
      <c r="I864" s="311"/>
      <c r="J864" s="818"/>
      <c r="K864" s="634"/>
      <c r="L864" s="634"/>
      <c r="M864" s="638"/>
    </row>
    <row r="865" spans="2:13" s="3" customFormat="1" ht="37.5" customHeight="1">
      <c r="B865" s="328"/>
      <c r="C865" s="329"/>
      <c r="D865" s="329"/>
      <c r="E865" s="329"/>
      <c r="F865" s="329" t="s">
        <v>13</v>
      </c>
      <c r="G865" s="341" t="s">
        <v>1867</v>
      </c>
      <c r="H865" s="310"/>
      <c r="I865" s="311"/>
      <c r="J865" s="818"/>
      <c r="K865" s="634"/>
      <c r="L865" s="634"/>
      <c r="M865" s="638"/>
    </row>
    <row r="866" spans="2:13" s="3" customFormat="1" ht="18.75" customHeight="1">
      <c r="B866" s="328"/>
      <c r="C866" s="329"/>
      <c r="D866" s="329"/>
      <c r="E866" s="329"/>
      <c r="F866" s="329" t="s">
        <v>13</v>
      </c>
      <c r="G866" s="341" t="s">
        <v>1868</v>
      </c>
      <c r="H866" s="310"/>
      <c r="I866" s="311"/>
      <c r="J866" s="818"/>
      <c r="K866" s="634"/>
      <c r="L866" s="634"/>
      <c r="M866" s="638"/>
    </row>
    <row r="867" spans="2:13" s="3" customFormat="1" ht="18.75" customHeight="1">
      <c r="B867" s="328"/>
      <c r="C867" s="329"/>
      <c r="D867" s="329"/>
      <c r="E867" s="329"/>
      <c r="F867" s="329"/>
      <c r="G867" s="341"/>
      <c r="H867" s="310"/>
      <c r="I867" s="311"/>
      <c r="J867" s="823"/>
      <c r="K867" s="635"/>
      <c r="L867" s="635"/>
      <c r="M867" s="639"/>
    </row>
    <row r="868" spans="2:13" s="14" customFormat="1" ht="18.75" customHeight="1">
      <c r="B868" s="328"/>
      <c r="C868" s="329"/>
      <c r="D868" s="329"/>
      <c r="E868" s="77" t="s">
        <v>305</v>
      </c>
      <c r="F868" s="631" t="s">
        <v>1632</v>
      </c>
      <c r="G868" s="631"/>
      <c r="H868" s="163">
        <v>0.25</v>
      </c>
      <c r="I868" s="51"/>
      <c r="J868" s="818"/>
      <c r="K868" s="633" t="s">
        <v>1166</v>
      </c>
      <c r="L868" s="633" t="s">
        <v>1165</v>
      </c>
      <c r="M868" s="637" t="s">
        <v>457</v>
      </c>
    </row>
    <row r="869" spans="2:13" s="3" customFormat="1" ht="37.5" customHeight="1">
      <c r="B869" s="328"/>
      <c r="C869" s="329"/>
      <c r="D869" s="329"/>
      <c r="E869" s="329"/>
      <c r="F869" s="329" t="s">
        <v>13</v>
      </c>
      <c r="G869" s="279" t="s">
        <v>458</v>
      </c>
      <c r="H869" s="310"/>
      <c r="I869" s="316"/>
      <c r="J869" s="815"/>
      <c r="K869" s="634"/>
      <c r="L869" s="634"/>
      <c r="M869" s="638"/>
    </row>
    <row r="870" spans="2:13" s="3" customFormat="1" ht="37.5" customHeight="1">
      <c r="B870" s="328"/>
      <c r="C870" s="329"/>
      <c r="D870" s="329"/>
      <c r="E870" s="329"/>
      <c r="F870" s="329" t="s">
        <v>13</v>
      </c>
      <c r="G870" s="279" t="s">
        <v>1164</v>
      </c>
      <c r="H870" s="310"/>
      <c r="I870" s="316"/>
      <c r="J870" s="815"/>
      <c r="K870" s="634"/>
      <c r="L870" s="634"/>
      <c r="M870" s="638"/>
    </row>
    <row r="871" spans="2:13" s="3" customFormat="1" ht="18.75" customHeight="1">
      <c r="B871" s="328"/>
      <c r="C871" s="329"/>
      <c r="D871" s="329"/>
      <c r="E871" s="329"/>
      <c r="F871" s="329" t="s">
        <v>13</v>
      </c>
      <c r="G871" s="279" t="s">
        <v>1163</v>
      </c>
      <c r="H871" s="310"/>
      <c r="I871" s="316"/>
      <c r="J871" s="815"/>
      <c r="K871" s="634"/>
      <c r="L871" s="634"/>
      <c r="M871" s="638"/>
    </row>
    <row r="872" spans="2:13" s="3" customFormat="1" ht="18.75" customHeight="1">
      <c r="B872" s="328"/>
      <c r="C872" s="329"/>
      <c r="D872" s="329"/>
      <c r="E872" s="329"/>
      <c r="F872" s="329"/>
      <c r="G872" s="279"/>
      <c r="H872" s="310"/>
      <c r="I872" s="316"/>
      <c r="J872" s="816"/>
      <c r="K872" s="635"/>
      <c r="L872" s="635"/>
      <c r="M872" s="639"/>
    </row>
    <row r="873" spans="2:13" s="3" customFormat="1" ht="18.75" customHeight="1">
      <c r="B873" s="328"/>
      <c r="C873" s="329"/>
      <c r="D873" s="329"/>
      <c r="E873" s="77" t="s">
        <v>310</v>
      </c>
      <c r="F873" s="804" t="s">
        <v>1633</v>
      </c>
      <c r="G873" s="804"/>
      <c r="H873" s="54">
        <v>0.25</v>
      </c>
      <c r="I873" s="51"/>
      <c r="J873" s="818"/>
      <c r="K873" s="633" t="s">
        <v>1169</v>
      </c>
      <c r="L873" s="633" t="s">
        <v>1168</v>
      </c>
      <c r="M873" s="637" t="s">
        <v>459</v>
      </c>
    </row>
    <row r="874" spans="2:13" s="3" customFormat="1" ht="37.5" customHeight="1">
      <c r="B874" s="328"/>
      <c r="C874" s="329"/>
      <c r="D874" s="329"/>
      <c r="E874" s="329"/>
      <c r="F874" s="329" t="s">
        <v>13</v>
      </c>
      <c r="G874" s="283" t="s">
        <v>460</v>
      </c>
      <c r="H874" s="346"/>
      <c r="I874" s="347"/>
      <c r="J874" s="815"/>
      <c r="K874" s="634"/>
      <c r="L874" s="634"/>
      <c r="M874" s="638"/>
    </row>
    <row r="875" spans="2:13" s="3" customFormat="1" ht="37.5" customHeight="1">
      <c r="B875" s="328"/>
      <c r="C875" s="329"/>
      <c r="D875" s="329"/>
      <c r="E875" s="329"/>
      <c r="F875" s="329" t="s">
        <v>13</v>
      </c>
      <c r="G875" s="283" t="s">
        <v>1167</v>
      </c>
      <c r="H875" s="346"/>
      <c r="I875" s="347"/>
      <c r="J875" s="815"/>
      <c r="K875" s="634"/>
      <c r="L875" s="634"/>
      <c r="M875" s="638"/>
    </row>
    <row r="876" spans="2:13" s="3" customFormat="1" ht="18.75" customHeight="1">
      <c r="B876" s="328"/>
      <c r="C876" s="329"/>
      <c r="D876" s="329"/>
      <c r="E876" s="329"/>
      <c r="F876" s="329" t="s">
        <v>13</v>
      </c>
      <c r="G876" s="283" t="s">
        <v>1163</v>
      </c>
      <c r="H876" s="346"/>
      <c r="I876" s="347"/>
      <c r="J876" s="815"/>
      <c r="K876" s="634"/>
      <c r="L876" s="634"/>
      <c r="M876" s="638"/>
    </row>
    <row r="877" spans="2:13" s="3" customFormat="1" ht="18.75" customHeight="1">
      <c r="B877" s="328"/>
      <c r="C877" s="329"/>
      <c r="D877" s="329"/>
      <c r="E877" s="329"/>
      <c r="F877" s="329"/>
      <c r="G877" s="283"/>
      <c r="H877" s="346"/>
      <c r="I877" s="347"/>
      <c r="J877" s="816"/>
      <c r="K877" s="635"/>
      <c r="L877" s="635"/>
      <c r="M877" s="639"/>
    </row>
    <row r="878" spans="2:13" s="3" customFormat="1" ht="18.75" customHeight="1">
      <c r="B878" s="328"/>
      <c r="C878" s="329"/>
      <c r="D878" s="329"/>
      <c r="E878" s="77" t="s">
        <v>313</v>
      </c>
      <c r="F878" s="804" t="s">
        <v>461</v>
      </c>
      <c r="G878" s="804"/>
      <c r="H878" s="54">
        <v>0.25</v>
      </c>
      <c r="I878" s="51"/>
      <c r="J878" s="818"/>
      <c r="K878" s="633" t="s">
        <v>1172</v>
      </c>
      <c r="L878" s="633" t="s">
        <v>1171</v>
      </c>
      <c r="M878" s="637" t="s">
        <v>461</v>
      </c>
    </row>
    <row r="879" spans="2:13" s="3" customFormat="1" ht="37.5" customHeight="1">
      <c r="B879" s="328"/>
      <c r="C879" s="329"/>
      <c r="D879" s="329"/>
      <c r="E879" s="329"/>
      <c r="F879" s="329" t="s">
        <v>13</v>
      </c>
      <c r="G879" s="283" t="s">
        <v>462</v>
      </c>
      <c r="H879" s="332"/>
      <c r="I879" s="348"/>
      <c r="J879" s="815"/>
      <c r="K879" s="634"/>
      <c r="L879" s="634"/>
      <c r="M879" s="638"/>
    </row>
    <row r="880" spans="2:13" s="3" customFormat="1" ht="37.5" customHeight="1">
      <c r="B880" s="328"/>
      <c r="C880" s="329"/>
      <c r="D880" s="329"/>
      <c r="E880" s="329"/>
      <c r="F880" s="329" t="s">
        <v>13</v>
      </c>
      <c r="G880" s="283" t="s">
        <v>1170</v>
      </c>
      <c r="H880" s="332"/>
      <c r="I880" s="348"/>
      <c r="J880" s="815"/>
      <c r="K880" s="634"/>
      <c r="L880" s="634"/>
      <c r="M880" s="638"/>
    </row>
    <row r="881" spans="2:13" s="3" customFormat="1" ht="18.75" customHeight="1">
      <c r="B881" s="328"/>
      <c r="C881" s="329"/>
      <c r="D881" s="329"/>
      <c r="E881" s="329"/>
      <c r="F881" s="329" t="s">
        <v>13</v>
      </c>
      <c r="G881" s="283" t="s">
        <v>1163</v>
      </c>
      <c r="H881" s="332"/>
      <c r="I881" s="348"/>
      <c r="J881" s="815"/>
      <c r="K881" s="634"/>
      <c r="L881" s="634"/>
      <c r="M881" s="638"/>
    </row>
    <row r="882" spans="2:13" s="3" customFormat="1" ht="18.75" customHeight="1">
      <c r="B882" s="328"/>
      <c r="C882" s="329"/>
      <c r="D882" s="329"/>
      <c r="E882" s="329"/>
      <c r="F882" s="329"/>
      <c r="G882" s="283"/>
      <c r="H882" s="332"/>
      <c r="I882" s="348"/>
      <c r="J882" s="816"/>
      <c r="K882" s="635"/>
      <c r="L882" s="635"/>
      <c r="M882" s="639"/>
    </row>
    <row r="883" spans="2:13" s="14" customFormat="1" ht="36" customHeight="1">
      <c r="B883" s="307"/>
      <c r="C883" s="129" t="s">
        <v>463</v>
      </c>
      <c r="D883" s="855" t="s">
        <v>1997</v>
      </c>
      <c r="E883" s="855"/>
      <c r="F883" s="855"/>
      <c r="G883" s="855"/>
      <c r="H883" s="130">
        <f>SUM(H884:H933)</f>
        <v>3.5</v>
      </c>
      <c r="I883" s="131">
        <f>SUM(I884:I933)/(H883-SUMIF(I884:I933,"TB",H884:H933))*H883</f>
        <v>0</v>
      </c>
      <c r="J883" s="336"/>
      <c r="K883" s="246"/>
      <c r="L883" s="246"/>
      <c r="M883" s="247"/>
    </row>
    <row r="884" spans="2:13" s="14" customFormat="1" ht="36" customHeight="1">
      <c r="B884" s="307"/>
      <c r="C884" s="308"/>
      <c r="D884" s="308"/>
      <c r="E884" s="162" t="s">
        <v>12</v>
      </c>
      <c r="F884" s="820" t="s">
        <v>465</v>
      </c>
      <c r="G884" s="820"/>
      <c r="H884" s="163">
        <v>0.25</v>
      </c>
      <c r="I884" s="51"/>
      <c r="J884" s="816"/>
      <c r="K884" s="634" t="s">
        <v>1177</v>
      </c>
      <c r="L884" s="634" t="s">
        <v>1176</v>
      </c>
      <c r="M884" s="638" t="s">
        <v>1175</v>
      </c>
    </row>
    <row r="885" spans="2:13" s="3" customFormat="1" ht="18.75" customHeight="1">
      <c r="B885" s="307"/>
      <c r="C885" s="308"/>
      <c r="D885" s="308"/>
      <c r="E885" s="308"/>
      <c r="F885" s="308" t="s">
        <v>13</v>
      </c>
      <c r="G885" s="309" t="s">
        <v>466</v>
      </c>
      <c r="H885" s="310"/>
      <c r="I885" s="311"/>
      <c r="J885" s="823"/>
      <c r="K885" s="634"/>
      <c r="L885" s="634"/>
      <c r="M885" s="638"/>
    </row>
    <row r="886" spans="2:13" s="3" customFormat="1" ht="18.75" customHeight="1">
      <c r="B886" s="307"/>
      <c r="C886" s="308"/>
      <c r="D886" s="308"/>
      <c r="E886" s="308"/>
      <c r="F886" s="308" t="s">
        <v>13</v>
      </c>
      <c r="G886" s="309" t="s">
        <v>1174</v>
      </c>
      <c r="H886" s="310"/>
      <c r="I886" s="311"/>
      <c r="J886" s="823"/>
      <c r="K886" s="634"/>
      <c r="L886" s="634"/>
      <c r="M886" s="638"/>
    </row>
    <row r="887" spans="2:13" s="3" customFormat="1" ht="18.75" customHeight="1">
      <c r="B887" s="307"/>
      <c r="C887" s="308"/>
      <c r="D887" s="308"/>
      <c r="E887" s="308"/>
      <c r="F887" s="308" t="s">
        <v>13</v>
      </c>
      <c r="G887" s="309" t="s">
        <v>1173</v>
      </c>
      <c r="H887" s="310"/>
      <c r="I887" s="311"/>
      <c r="J887" s="823"/>
      <c r="K887" s="634"/>
      <c r="L887" s="634"/>
      <c r="M887" s="638"/>
    </row>
    <row r="888" spans="2:13" s="3" customFormat="1" ht="18.75" customHeight="1" thickBot="1">
      <c r="B888" s="307"/>
      <c r="C888" s="308"/>
      <c r="D888" s="308"/>
      <c r="E888" s="308"/>
      <c r="F888" s="308"/>
      <c r="G888" s="309"/>
      <c r="H888" s="310"/>
      <c r="I888" s="311"/>
      <c r="J888" s="818"/>
      <c r="K888" s="634"/>
      <c r="L888" s="634"/>
      <c r="M888" s="638"/>
    </row>
    <row r="889" spans="2:13" s="14" customFormat="1" ht="18.75" customHeight="1">
      <c r="B889" s="566"/>
      <c r="C889" s="567"/>
      <c r="D889" s="567"/>
      <c r="E889" s="572" t="s">
        <v>14</v>
      </c>
      <c r="F889" s="846" t="s">
        <v>467</v>
      </c>
      <c r="G889" s="846"/>
      <c r="H889" s="573">
        <v>0.25</v>
      </c>
      <c r="I889" s="551"/>
      <c r="J889" s="826"/>
      <c r="K889" s="646" t="s">
        <v>1180</v>
      </c>
      <c r="L889" s="847" t="s">
        <v>1181</v>
      </c>
      <c r="M889" s="647"/>
    </row>
    <row r="890" spans="2:13" s="3" customFormat="1" ht="18.75" customHeight="1">
      <c r="B890" s="307"/>
      <c r="C890" s="308"/>
      <c r="D890" s="308"/>
      <c r="E890" s="308"/>
      <c r="F890" s="308" t="s">
        <v>13</v>
      </c>
      <c r="G890" s="309" t="s">
        <v>468</v>
      </c>
      <c r="H890" s="310"/>
      <c r="I890" s="311"/>
      <c r="J890" s="823"/>
      <c r="K890" s="634"/>
      <c r="L890" s="798"/>
      <c r="M890" s="638"/>
    </row>
    <row r="891" spans="2:13" s="3" customFormat="1" ht="18.75" customHeight="1">
      <c r="B891" s="307"/>
      <c r="C891" s="308"/>
      <c r="D891" s="308"/>
      <c r="E891" s="308"/>
      <c r="F891" s="308" t="s">
        <v>13</v>
      </c>
      <c r="G891" s="309" t="s">
        <v>1179</v>
      </c>
      <c r="H891" s="310"/>
      <c r="I891" s="311"/>
      <c r="J891" s="823"/>
      <c r="K891" s="634"/>
      <c r="L891" s="798"/>
      <c r="M891" s="638"/>
    </row>
    <row r="892" spans="2:13" s="3" customFormat="1" ht="18.75" customHeight="1">
      <c r="B892" s="307"/>
      <c r="C892" s="308"/>
      <c r="D892" s="308"/>
      <c r="E892" s="308"/>
      <c r="F892" s="308" t="s">
        <v>13</v>
      </c>
      <c r="G892" s="309" t="s">
        <v>1178</v>
      </c>
      <c r="H892" s="310"/>
      <c r="I892" s="311"/>
      <c r="J892" s="823"/>
      <c r="K892" s="634"/>
      <c r="L892" s="798"/>
      <c r="M892" s="638"/>
    </row>
    <row r="893" spans="2:13" s="3" customFormat="1" ht="18.75" customHeight="1">
      <c r="B893" s="307"/>
      <c r="C893" s="308"/>
      <c r="D893" s="308"/>
      <c r="E893" s="308"/>
      <c r="F893" s="308"/>
      <c r="G893" s="309"/>
      <c r="H893" s="310"/>
      <c r="I893" s="311"/>
      <c r="J893" s="823"/>
      <c r="K893" s="635"/>
      <c r="L893" s="808"/>
      <c r="M893" s="639"/>
    </row>
    <row r="894" spans="2:13" s="14" customFormat="1" ht="18.75" customHeight="1">
      <c r="B894" s="307"/>
      <c r="C894" s="308"/>
      <c r="D894" s="308"/>
      <c r="E894" s="162" t="s">
        <v>19</v>
      </c>
      <c r="F894" s="817" t="s">
        <v>469</v>
      </c>
      <c r="G894" s="817"/>
      <c r="H894" s="163">
        <v>0.25</v>
      </c>
      <c r="I894" s="51"/>
      <c r="J894" s="818"/>
      <c r="K894" s="633" t="s">
        <v>1185</v>
      </c>
      <c r="L894" s="633" t="s">
        <v>1184</v>
      </c>
      <c r="M894" s="637"/>
    </row>
    <row r="895" spans="2:13" s="3" customFormat="1" ht="37.5" customHeight="1">
      <c r="B895" s="307"/>
      <c r="C895" s="308"/>
      <c r="D895" s="308"/>
      <c r="E895" s="308"/>
      <c r="F895" s="308" t="s">
        <v>13</v>
      </c>
      <c r="G895" s="279" t="s">
        <v>470</v>
      </c>
      <c r="H895" s="310"/>
      <c r="I895" s="311"/>
      <c r="J895" s="818"/>
      <c r="K895" s="634"/>
      <c r="L895" s="634"/>
      <c r="M895" s="638"/>
    </row>
    <row r="896" spans="2:13" s="3" customFormat="1" ht="37.5" customHeight="1">
      <c r="B896" s="307"/>
      <c r="C896" s="308"/>
      <c r="D896" s="308"/>
      <c r="E896" s="308"/>
      <c r="F896" s="308" t="s">
        <v>13</v>
      </c>
      <c r="G896" s="279" t="s">
        <v>1183</v>
      </c>
      <c r="H896" s="310"/>
      <c r="I896" s="311"/>
      <c r="J896" s="818"/>
      <c r="K896" s="634"/>
      <c r="L896" s="634"/>
      <c r="M896" s="638"/>
    </row>
    <row r="897" spans="2:13" s="3" customFormat="1" ht="18.75" customHeight="1">
      <c r="B897" s="307"/>
      <c r="C897" s="308"/>
      <c r="D897" s="308"/>
      <c r="E897" s="308"/>
      <c r="F897" s="308" t="s">
        <v>13</v>
      </c>
      <c r="G897" s="279" t="s">
        <v>1182</v>
      </c>
      <c r="H897" s="310"/>
      <c r="I897" s="311"/>
      <c r="J897" s="818"/>
      <c r="K897" s="634"/>
      <c r="L897" s="634"/>
      <c r="M897" s="638"/>
    </row>
    <row r="898" spans="2:13" s="3" customFormat="1" ht="18.75" customHeight="1">
      <c r="B898" s="307"/>
      <c r="C898" s="308"/>
      <c r="D898" s="308"/>
      <c r="E898" s="308"/>
      <c r="F898" s="308"/>
      <c r="G898" s="279"/>
      <c r="H898" s="310"/>
      <c r="I898" s="311"/>
      <c r="J898" s="823"/>
      <c r="K898" s="635"/>
      <c r="L898" s="635"/>
      <c r="M898" s="639"/>
    </row>
    <row r="899" spans="2:13" s="14" customFormat="1" ht="37.5" customHeight="1">
      <c r="B899" s="307"/>
      <c r="C899" s="308"/>
      <c r="D899" s="308"/>
      <c r="E899" s="162" t="s">
        <v>82</v>
      </c>
      <c r="F899" s="819" t="s">
        <v>471</v>
      </c>
      <c r="G899" s="819"/>
      <c r="H899" s="163"/>
      <c r="I899" s="166"/>
      <c r="J899" s="320"/>
      <c r="K899" s="285"/>
      <c r="L899" s="285"/>
      <c r="M899" s="286"/>
    </row>
    <row r="900" spans="2:13" s="14" customFormat="1" ht="18.75" customHeight="1">
      <c r="B900" s="307"/>
      <c r="C900" s="308"/>
      <c r="D900" s="308"/>
      <c r="E900" s="308"/>
      <c r="F900" s="68" t="s">
        <v>15</v>
      </c>
      <c r="G900" s="37" t="s">
        <v>472</v>
      </c>
      <c r="H900" s="70">
        <v>0.5</v>
      </c>
      <c r="I900" s="179"/>
      <c r="J900" s="815"/>
      <c r="K900" s="634" t="s">
        <v>1189</v>
      </c>
      <c r="L900" s="634" t="s">
        <v>1188</v>
      </c>
      <c r="M900" s="638"/>
    </row>
    <row r="901" spans="2:13" s="3" customFormat="1" ht="18.75" customHeight="1">
      <c r="B901" s="307"/>
      <c r="C901" s="308"/>
      <c r="D901" s="308"/>
      <c r="E901" s="308"/>
      <c r="F901" s="329" t="s">
        <v>13</v>
      </c>
      <c r="G901" s="279" t="s">
        <v>1187</v>
      </c>
      <c r="H901" s="310"/>
      <c r="I901" s="311"/>
      <c r="J901" s="815"/>
      <c r="K901" s="634"/>
      <c r="L901" s="634"/>
      <c r="M901" s="638"/>
    </row>
    <row r="902" spans="2:13" s="3" customFormat="1" ht="37.5" customHeight="1">
      <c r="B902" s="307"/>
      <c r="C902" s="308"/>
      <c r="D902" s="308"/>
      <c r="E902" s="308"/>
      <c r="F902" s="329" t="s">
        <v>13</v>
      </c>
      <c r="G902" s="279" t="s">
        <v>473</v>
      </c>
      <c r="H902" s="310"/>
      <c r="I902" s="311"/>
      <c r="J902" s="815"/>
      <c r="K902" s="634"/>
      <c r="L902" s="634"/>
      <c r="M902" s="638"/>
    </row>
    <row r="903" spans="2:13" s="3" customFormat="1" ht="18.75" customHeight="1">
      <c r="B903" s="307"/>
      <c r="C903" s="308"/>
      <c r="D903" s="308"/>
      <c r="E903" s="308"/>
      <c r="F903" s="329" t="s">
        <v>13</v>
      </c>
      <c r="G903" s="279" t="s">
        <v>1186</v>
      </c>
      <c r="H903" s="310"/>
      <c r="I903" s="311"/>
      <c r="J903" s="815"/>
      <c r="K903" s="634"/>
      <c r="L903" s="634"/>
      <c r="M903" s="638"/>
    </row>
    <row r="904" spans="2:13" s="3" customFormat="1" ht="18.75" customHeight="1">
      <c r="B904" s="307"/>
      <c r="C904" s="308"/>
      <c r="D904" s="308"/>
      <c r="E904" s="308"/>
      <c r="F904" s="329"/>
      <c r="G904" s="279"/>
      <c r="H904" s="310"/>
      <c r="I904" s="311"/>
      <c r="J904" s="816"/>
      <c r="K904" s="635"/>
      <c r="L904" s="635"/>
      <c r="M904" s="639"/>
    </row>
    <row r="905" spans="2:13" s="14" customFormat="1" ht="18.75" customHeight="1">
      <c r="B905" s="328"/>
      <c r="C905" s="329"/>
      <c r="D905" s="329"/>
      <c r="E905" s="329"/>
      <c r="F905" s="68" t="s">
        <v>17</v>
      </c>
      <c r="G905" s="37" t="s">
        <v>474</v>
      </c>
      <c r="H905" s="70">
        <v>0.5</v>
      </c>
      <c r="I905" s="179"/>
      <c r="J905" s="848"/>
      <c r="K905" s="851" t="s">
        <v>1189</v>
      </c>
      <c r="L905" s="851" t="s">
        <v>1188</v>
      </c>
      <c r="M905" s="854"/>
    </row>
    <row r="906" spans="2:13" s="3" customFormat="1" ht="18.75" customHeight="1">
      <c r="B906" s="307"/>
      <c r="C906" s="308"/>
      <c r="D906" s="308"/>
      <c r="E906" s="308"/>
      <c r="F906" s="329" t="s">
        <v>13</v>
      </c>
      <c r="G906" s="279" t="s">
        <v>1190</v>
      </c>
      <c r="H906" s="310"/>
      <c r="I906" s="311"/>
      <c r="J906" s="849"/>
      <c r="K906" s="852"/>
      <c r="L906" s="852"/>
      <c r="M906" s="768"/>
    </row>
    <row r="907" spans="2:13" s="3" customFormat="1" ht="37.5" customHeight="1">
      <c r="B907" s="307"/>
      <c r="C907" s="308"/>
      <c r="D907" s="308"/>
      <c r="E907" s="308"/>
      <c r="F907" s="329" t="s">
        <v>13</v>
      </c>
      <c r="G907" s="279" t="s">
        <v>475</v>
      </c>
      <c r="H907" s="310"/>
      <c r="I907" s="311"/>
      <c r="J907" s="849"/>
      <c r="K907" s="852"/>
      <c r="L907" s="852"/>
      <c r="M907" s="768"/>
    </row>
    <row r="908" spans="2:13" s="3" customFormat="1" ht="18.75" customHeight="1">
      <c r="B908" s="307"/>
      <c r="C908" s="308"/>
      <c r="D908" s="308"/>
      <c r="E908" s="308"/>
      <c r="F908" s="329" t="s">
        <v>13</v>
      </c>
      <c r="G908" s="279" t="s">
        <v>1186</v>
      </c>
      <c r="H908" s="310"/>
      <c r="I908" s="311"/>
      <c r="J908" s="849"/>
      <c r="K908" s="852"/>
      <c r="L908" s="852"/>
      <c r="M908" s="768"/>
    </row>
    <row r="909" spans="2:13" s="3" customFormat="1" ht="18.75" customHeight="1">
      <c r="B909" s="307"/>
      <c r="C909" s="308"/>
      <c r="D909" s="308"/>
      <c r="E909" s="308"/>
      <c r="F909" s="329"/>
      <c r="G909" s="279"/>
      <c r="H909" s="310"/>
      <c r="I909" s="311"/>
      <c r="J909" s="850"/>
      <c r="K909" s="853"/>
      <c r="L909" s="853"/>
      <c r="M909" s="769"/>
    </row>
    <row r="910" spans="2:13" s="14" customFormat="1" ht="18.75" customHeight="1">
      <c r="B910" s="328"/>
      <c r="C910" s="329"/>
      <c r="D910" s="329"/>
      <c r="E910" s="329"/>
      <c r="F910" s="68" t="s">
        <v>30</v>
      </c>
      <c r="G910" s="37" t="s">
        <v>476</v>
      </c>
      <c r="H910" s="70">
        <v>0.5</v>
      </c>
      <c r="I910" s="179"/>
      <c r="J910" s="818"/>
      <c r="K910" s="633" t="s">
        <v>1189</v>
      </c>
      <c r="L910" s="633" t="s">
        <v>1188</v>
      </c>
      <c r="M910" s="637"/>
    </row>
    <row r="911" spans="2:13" s="3" customFormat="1" ht="18.75" customHeight="1">
      <c r="B911" s="307"/>
      <c r="C911" s="308"/>
      <c r="D911" s="308"/>
      <c r="E911" s="308"/>
      <c r="F911" s="329" t="s">
        <v>13</v>
      </c>
      <c r="G911" s="279" t="s">
        <v>1191</v>
      </c>
      <c r="H911" s="310"/>
      <c r="I911" s="311"/>
      <c r="J911" s="815"/>
      <c r="K911" s="634"/>
      <c r="L911" s="634"/>
      <c r="M911" s="638"/>
    </row>
    <row r="912" spans="2:13" s="3" customFormat="1" ht="18.75" customHeight="1">
      <c r="B912" s="307"/>
      <c r="C912" s="308"/>
      <c r="D912" s="308"/>
      <c r="E912" s="308"/>
      <c r="F912" s="329" t="s">
        <v>13</v>
      </c>
      <c r="G912" s="279" t="s">
        <v>477</v>
      </c>
      <c r="H912" s="310"/>
      <c r="I912" s="311"/>
      <c r="J912" s="815"/>
      <c r="K912" s="634"/>
      <c r="L912" s="634"/>
      <c r="M912" s="638"/>
    </row>
    <row r="913" spans="2:13" s="3" customFormat="1" ht="18.75" customHeight="1">
      <c r="B913" s="307"/>
      <c r="C913" s="308"/>
      <c r="D913" s="308"/>
      <c r="E913" s="308"/>
      <c r="F913" s="329" t="s">
        <v>13</v>
      </c>
      <c r="G913" s="279" t="s">
        <v>1186</v>
      </c>
      <c r="H913" s="310"/>
      <c r="I913" s="311"/>
      <c r="J913" s="815"/>
      <c r="K913" s="634"/>
      <c r="L913" s="634"/>
      <c r="M913" s="638"/>
    </row>
    <row r="914" spans="2:13" s="3" customFormat="1" ht="18.75" customHeight="1">
      <c r="B914" s="307"/>
      <c r="C914" s="308"/>
      <c r="D914" s="308"/>
      <c r="E914" s="308"/>
      <c r="F914" s="329"/>
      <c r="G914" s="279"/>
      <c r="H914" s="310"/>
      <c r="I914" s="311"/>
      <c r="J914" s="816"/>
      <c r="K914" s="635"/>
      <c r="L914" s="635"/>
      <c r="M914" s="639"/>
    </row>
    <row r="915" spans="2:13" s="14" customFormat="1" ht="18.75" customHeight="1">
      <c r="B915" s="328"/>
      <c r="C915" s="329"/>
      <c r="D915" s="329"/>
      <c r="E915" s="77" t="s">
        <v>478</v>
      </c>
      <c r="F915" s="822" t="s">
        <v>479</v>
      </c>
      <c r="G915" s="822"/>
      <c r="H915" s="163">
        <v>0.25</v>
      </c>
      <c r="I915" s="51"/>
      <c r="J915" s="823"/>
      <c r="K915" s="633" t="s">
        <v>1195</v>
      </c>
      <c r="L915" s="633" t="s">
        <v>1194</v>
      </c>
      <c r="M915" s="637"/>
    </row>
    <row r="916" spans="2:13" s="3" customFormat="1" ht="18.75" customHeight="1">
      <c r="B916" s="328"/>
      <c r="C916" s="329" t="s">
        <v>103</v>
      </c>
      <c r="D916" s="329"/>
      <c r="E916" s="329"/>
      <c r="F916" s="329" t="s">
        <v>13</v>
      </c>
      <c r="G916" s="279" t="s">
        <v>480</v>
      </c>
      <c r="H916" s="310"/>
      <c r="I916" s="311"/>
      <c r="J916" s="823"/>
      <c r="K916" s="634"/>
      <c r="L916" s="634"/>
      <c r="M916" s="638"/>
    </row>
    <row r="917" spans="2:13" s="3" customFormat="1" ht="18.75" customHeight="1">
      <c r="B917" s="328"/>
      <c r="C917" s="329"/>
      <c r="D917" s="329"/>
      <c r="E917" s="329"/>
      <c r="F917" s="329" t="s">
        <v>13</v>
      </c>
      <c r="G917" s="279" t="s">
        <v>1193</v>
      </c>
      <c r="H917" s="310"/>
      <c r="I917" s="311"/>
      <c r="J917" s="823"/>
      <c r="K917" s="634"/>
      <c r="L917" s="634"/>
      <c r="M917" s="638"/>
    </row>
    <row r="918" spans="2:13" s="3" customFormat="1" ht="18.75" customHeight="1">
      <c r="B918" s="328"/>
      <c r="C918" s="329"/>
      <c r="D918" s="329"/>
      <c r="E918" s="329"/>
      <c r="F918" s="329" t="s">
        <v>13</v>
      </c>
      <c r="G918" s="279" t="s">
        <v>1192</v>
      </c>
      <c r="H918" s="310"/>
      <c r="I918" s="311"/>
      <c r="J918" s="823"/>
      <c r="K918" s="634"/>
      <c r="L918" s="634"/>
      <c r="M918" s="638"/>
    </row>
    <row r="919" spans="2:13" s="3" customFormat="1" ht="18.75" customHeight="1">
      <c r="B919" s="328"/>
      <c r="C919" s="329"/>
      <c r="D919" s="329"/>
      <c r="E919" s="329"/>
      <c r="F919" s="329"/>
      <c r="G919" s="279"/>
      <c r="H919" s="310"/>
      <c r="I919" s="311"/>
      <c r="J919" s="823"/>
      <c r="K919" s="635"/>
      <c r="L919" s="635"/>
      <c r="M919" s="639"/>
    </row>
    <row r="920" spans="2:13" s="14" customFormat="1" ht="18.75" customHeight="1">
      <c r="B920" s="328"/>
      <c r="C920" s="329"/>
      <c r="D920" s="329"/>
      <c r="E920" s="77" t="s">
        <v>87</v>
      </c>
      <c r="F920" s="822" t="s">
        <v>481</v>
      </c>
      <c r="G920" s="822"/>
      <c r="H920" s="163">
        <v>0.5</v>
      </c>
      <c r="I920" s="73"/>
      <c r="J920" s="818"/>
      <c r="K920" s="633" t="s">
        <v>1199</v>
      </c>
      <c r="L920" s="633" t="s">
        <v>1198</v>
      </c>
      <c r="M920" s="637"/>
    </row>
    <row r="921" spans="2:13" s="3" customFormat="1" ht="18.75" customHeight="1">
      <c r="B921" s="328"/>
      <c r="C921" s="329"/>
      <c r="D921" s="329"/>
      <c r="E921" s="329"/>
      <c r="F921" s="329" t="s">
        <v>13</v>
      </c>
      <c r="G921" s="341" t="s">
        <v>1197</v>
      </c>
      <c r="H921" s="310"/>
      <c r="I921" s="311"/>
      <c r="J921" s="818"/>
      <c r="K921" s="634"/>
      <c r="L921" s="634"/>
      <c r="M921" s="638"/>
    </row>
    <row r="922" spans="2:13" s="3" customFormat="1" ht="18.75" customHeight="1">
      <c r="B922" s="328"/>
      <c r="C922" s="329"/>
      <c r="D922" s="329"/>
      <c r="E922" s="329"/>
      <c r="F922" s="329" t="s">
        <v>13</v>
      </c>
      <c r="G922" s="341" t="s">
        <v>482</v>
      </c>
      <c r="H922" s="310"/>
      <c r="I922" s="311"/>
      <c r="J922" s="818"/>
      <c r="K922" s="634"/>
      <c r="L922" s="634"/>
      <c r="M922" s="638"/>
    </row>
    <row r="923" spans="2:13" s="3" customFormat="1" ht="18.75" customHeight="1">
      <c r="B923" s="328"/>
      <c r="C923" s="329"/>
      <c r="D923" s="329"/>
      <c r="E923" s="329"/>
      <c r="F923" s="329" t="s">
        <v>13</v>
      </c>
      <c r="G923" s="341" t="s">
        <v>1196</v>
      </c>
      <c r="H923" s="310"/>
      <c r="I923" s="311"/>
      <c r="J923" s="818"/>
      <c r="K923" s="634"/>
      <c r="L923" s="634"/>
      <c r="M923" s="638"/>
    </row>
    <row r="924" spans="2:13" s="3" customFormat="1" ht="18.75" customHeight="1">
      <c r="B924" s="328"/>
      <c r="C924" s="329"/>
      <c r="D924" s="329"/>
      <c r="E924" s="329"/>
      <c r="F924" s="329"/>
      <c r="G924" s="341"/>
      <c r="H924" s="310"/>
      <c r="I924" s="311"/>
      <c r="J924" s="823"/>
      <c r="K924" s="635"/>
      <c r="L924" s="635"/>
      <c r="M924" s="639"/>
    </row>
    <row r="925" spans="2:13" s="14" customFormat="1" ht="37.5" customHeight="1">
      <c r="B925" s="328"/>
      <c r="C925" s="329"/>
      <c r="D925" s="329"/>
      <c r="E925" s="77" t="s">
        <v>93</v>
      </c>
      <c r="F925" s="822" t="s">
        <v>1634</v>
      </c>
      <c r="G925" s="822"/>
      <c r="H925" s="163">
        <v>0.25</v>
      </c>
      <c r="I925" s="51"/>
      <c r="J925" s="823"/>
      <c r="K925" s="633" t="s">
        <v>483</v>
      </c>
      <c r="L925" s="633" t="s">
        <v>483</v>
      </c>
      <c r="M925" s="637"/>
    </row>
    <row r="926" spans="2:13" s="3" customFormat="1" ht="18.75" customHeight="1">
      <c r="B926" s="328"/>
      <c r="C926" s="329"/>
      <c r="D926" s="329"/>
      <c r="E926" s="329"/>
      <c r="F926" s="329" t="s">
        <v>13</v>
      </c>
      <c r="G926" s="330" t="s">
        <v>484</v>
      </c>
      <c r="H926" s="310"/>
      <c r="I926" s="311"/>
      <c r="J926" s="823"/>
      <c r="K926" s="634"/>
      <c r="L926" s="634"/>
      <c r="M926" s="638"/>
    </row>
    <row r="927" spans="2:13" s="3" customFormat="1" ht="18.75" customHeight="1">
      <c r="B927" s="328"/>
      <c r="C927" s="329"/>
      <c r="D927" s="329"/>
      <c r="E927" s="329"/>
      <c r="F927" s="329" t="s">
        <v>13</v>
      </c>
      <c r="G927" s="330" t="s">
        <v>1200</v>
      </c>
      <c r="H927" s="310"/>
      <c r="I927" s="311"/>
      <c r="J927" s="823"/>
      <c r="K927" s="634"/>
      <c r="L927" s="634"/>
      <c r="M927" s="638"/>
    </row>
    <row r="928" spans="2:13" s="3" customFormat="1" ht="18.75" customHeight="1">
      <c r="B928" s="328"/>
      <c r="C928" s="329"/>
      <c r="D928" s="329"/>
      <c r="E928" s="329"/>
      <c r="F928" s="329"/>
      <c r="G928" s="330"/>
      <c r="H928" s="310"/>
      <c r="I928" s="311"/>
      <c r="J928" s="823"/>
      <c r="K928" s="635"/>
      <c r="L928" s="635"/>
      <c r="M928" s="639"/>
    </row>
    <row r="929" spans="2:13" s="14" customFormat="1" ht="37.5" customHeight="1">
      <c r="B929" s="328"/>
      <c r="C929" s="329"/>
      <c r="D929" s="329"/>
      <c r="E929" s="77" t="s">
        <v>98</v>
      </c>
      <c r="F929" s="822" t="s">
        <v>485</v>
      </c>
      <c r="G929" s="822"/>
      <c r="H929" s="163">
        <v>0.25</v>
      </c>
      <c r="I929" s="51"/>
      <c r="J929" s="823"/>
      <c r="K929" s="633" t="s">
        <v>1201</v>
      </c>
      <c r="L929" s="633" t="s">
        <v>1201</v>
      </c>
      <c r="M929" s="637"/>
    </row>
    <row r="930" spans="2:13" s="3" customFormat="1" ht="37.5" customHeight="1">
      <c r="B930" s="328"/>
      <c r="C930" s="329"/>
      <c r="D930" s="329"/>
      <c r="E930" s="329"/>
      <c r="F930" s="329" t="s">
        <v>13</v>
      </c>
      <c r="G930" s="330" t="s">
        <v>486</v>
      </c>
      <c r="H930" s="310"/>
      <c r="I930" s="311"/>
      <c r="J930" s="823"/>
      <c r="K930" s="634"/>
      <c r="L930" s="634"/>
      <c r="M930" s="638"/>
    </row>
    <row r="931" spans="2:13" s="3" customFormat="1" ht="37.5" customHeight="1">
      <c r="B931" s="328"/>
      <c r="C931" s="329"/>
      <c r="D931" s="329"/>
      <c r="E931" s="329"/>
      <c r="F931" s="329" t="s">
        <v>13</v>
      </c>
      <c r="G931" s="330" t="s">
        <v>1203</v>
      </c>
      <c r="H931" s="310"/>
      <c r="I931" s="311"/>
      <c r="J931" s="823"/>
      <c r="K931" s="634"/>
      <c r="L931" s="634"/>
      <c r="M931" s="638"/>
    </row>
    <row r="932" spans="2:13" s="3" customFormat="1" ht="37.5" customHeight="1">
      <c r="B932" s="328"/>
      <c r="C932" s="329"/>
      <c r="D932" s="329"/>
      <c r="E932" s="329"/>
      <c r="F932" s="329" t="s">
        <v>13</v>
      </c>
      <c r="G932" s="330" t="s">
        <v>1202</v>
      </c>
      <c r="H932" s="310"/>
      <c r="I932" s="311"/>
      <c r="J932" s="823"/>
      <c r="K932" s="634"/>
      <c r="L932" s="634"/>
      <c r="M932" s="638"/>
    </row>
    <row r="933" spans="2:13" s="3" customFormat="1" ht="18.75" customHeight="1" thickBot="1">
      <c r="B933" s="328"/>
      <c r="C933" s="329"/>
      <c r="D933" s="329"/>
      <c r="E933" s="329"/>
      <c r="F933" s="329"/>
      <c r="G933" s="330"/>
      <c r="H933" s="310"/>
      <c r="I933" s="311"/>
      <c r="J933" s="818"/>
      <c r="K933" s="634"/>
      <c r="L933" s="634"/>
      <c r="M933" s="638"/>
    </row>
    <row r="934" spans="2:13" s="14" customFormat="1" ht="18.75" customHeight="1">
      <c r="B934" s="590"/>
      <c r="C934" s="591" t="s">
        <v>487</v>
      </c>
      <c r="D934" s="843" t="s">
        <v>1998</v>
      </c>
      <c r="E934" s="843"/>
      <c r="F934" s="843"/>
      <c r="G934" s="843"/>
      <c r="H934" s="592">
        <f>SUM(H935:H1024)</f>
        <v>5</v>
      </c>
      <c r="I934" s="593">
        <f>SUM(I935:I1024)/(H934-SUMIF(I935:I1024,"TB",H935:H1024))*H934</f>
        <v>0</v>
      </c>
      <c r="J934" s="594"/>
      <c r="K934" s="595"/>
      <c r="L934" s="595"/>
      <c r="M934" s="596"/>
    </row>
    <row r="935" spans="2:13" s="14" customFormat="1" ht="18.75" customHeight="1">
      <c r="B935" s="328"/>
      <c r="C935" s="308"/>
      <c r="D935" s="329"/>
      <c r="E935" s="77" t="s">
        <v>12</v>
      </c>
      <c r="F935" s="822" t="s">
        <v>489</v>
      </c>
      <c r="G935" s="822"/>
      <c r="H935" s="163">
        <v>0.5</v>
      </c>
      <c r="I935" s="66"/>
      <c r="J935" s="815"/>
      <c r="K935" s="634" t="s">
        <v>490</v>
      </c>
      <c r="L935" s="634" t="s">
        <v>490</v>
      </c>
      <c r="M935" s="684" t="s">
        <v>491</v>
      </c>
    </row>
    <row r="936" spans="2:13" s="3" customFormat="1" ht="37.5" customHeight="1">
      <c r="B936" s="328"/>
      <c r="C936" s="329"/>
      <c r="D936" s="329"/>
      <c r="E936" s="329"/>
      <c r="F936" s="329" t="s">
        <v>13</v>
      </c>
      <c r="G936" s="330" t="s">
        <v>492</v>
      </c>
      <c r="H936" s="310"/>
      <c r="I936" s="311"/>
      <c r="J936" s="818"/>
      <c r="K936" s="634"/>
      <c r="L936" s="634"/>
      <c r="M936" s="844"/>
    </row>
    <row r="937" spans="2:13" s="3" customFormat="1" ht="18.75" customHeight="1">
      <c r="B937" s="328"/>
      <c r="C937" s="329"/>
      <c r="D937" s="329"/>
      <c r="E937" s="329"/>
      <c r="F937" s="329" t="s">
        <v>13</v>
      </c>
      <c r="G937" s="330" t="s">
        <v>493</v>
      </c>
      <c r="H937" s="310"/>
      <c r="I937" s="311"/>
      <c r="J937" s="818"/>
      <c r="K937" s="634"/>
      <c r="L937" s="634"/>
      <c r="M937" s="844"/>
    </row>
    <row r="938" spans="2:13" s="3" customFormat="1" ht="18.75" customHeight="1">
      <c r="B938" s="328"/>
      <c r="C938" s="329"/>
      <c r="D938" s="329"/>
      <c r="E938" s="329"/>
      <c r="F938" s="329" t="s">
        <v>13</v>
      </c>
      <c r="G938" s="330" t="s">
        <v>1205</v>
      </c>
      <c r="H938" s="310"/>
      <c r="I938" s="311"/>
      <c r="J938" s="818"/>
      <c r="K938" s="634"/>
      <c r="L938" s="634"/>
      <c r="M938" s="844"/>
    </row>
    <row r="939" spans="2:13" s="3" customFormat="1" ht="18.75" customHeight="1">
      <c r="B939" s="328"/>
      <c r="C939" s="329"/>
      <c r="D939" s="329"/>
      <c r="E939" s="329"/>
      <c r="F939" s="329" t="s">
        <v>13</v>
      </c>
      <c r="G939" s="330" t="s">
        <v>1204</v>
      </c>
      <c r="H939" s="310"/>
      <c r="I939" s="311"/>
      <c r="J939" s="818"/>
      <c r="K939" s="634"/>
      <c r="L939" s="634"/>
      <c r="M939" s="844"/>
    </row>
    <row r="940" spans="2:13" s="3" customFormat="1" ht="18.75" customHeight="1">
      <c r="B940" s="328"/>
      <c r="C940" s="329"/>
      <c r="D940" s="329"/>
      <c r="E940" s="329"/>
      <c r="F940" s="329"/>
      <c r="G940" s="330"/>
      <c r="H940" s="310"/>
      <c r="I940" s="311"/>
      <c r="J940" s="823"/>
      <c r="K940" s="635"/>
      <c r="L940" s="635"/>
      <c r="M940" s="845"/>
    </row>
    <row r="941" spans="2:13" s="14" customFormat="1" ht="18.75" customHeight="1">
      <c r="B941" s="328"/>
      <c r="C941" s="329"/>
      <c r="D941" s="329"/>
      <c r="E941" s="77" t="s">
        <v>14</v>
      </c>
      <c r="F941" s="822" t="s">
        <v>494</v>
      </c>
      <c r="G941" s="822"/>
      <c r="H941" s="163">
        <v>0.25</v>
      </c>
      <c r="I941" s="51"/>
      <c r="J941" s="823"/>
      <c r="K941" s="633" t="s">
        <v>1208</v>
      </c>
      <c r="L941" s="633" t="s">
        <v>1207</v>
      </c>
      <c r="M941" s="637"/>
    </row>
    <row r="942" spans="2:13" s="3" customFormat="1" ht="18.75" customHeight="1">
      <c r="B942" s="328"/>
      <c r="C942" s="329"/>
      <c r="D942" s="329"/>
      <c r="E942" s="329"/>
      <c r="F942" s="329" t="s">
        <v>13</v>
      </c>
      <c r="G942" s="341" t="s">
        <v>495</v>
      </c>
      <c r="H942" s="310"/>
      <c r="I942" s="311"/>
      <c r="J942" s="816"/>
      <c r="K942" s="634"/>
      <c r="L942" s="634"/>
      <c r="M942" s="638"/>
    </row>
    <row r="943" spans="2:13" s="3" customFormat="1" ht="18.75" customHeight="1">
      <c r="B943" s="328"/>
      <c r="C943" s="329"/>
      <c r="D943" s="329"/>
      <c r="E943" s="329"/>
      <c r="F943" s="329" t="s">
        <v>13</v>
      </c>
      <c r="G943" s="341" t="s">
        <v>1206</v>
      </c>
      <c r="H943" s="310"/>
      <c r="I943" s="311"/>
      <c r="J943" s="816"/>
      <c r="K943" s="634"/>
      <c r="L943" s="634"/>
      <c r="M943" s="638"/>
    </row>
    <row r="944" spans="2:13" s="3" customFormat="1" ht="18.75" customHeight="1">
      <c r="B944" s="328"/>
      <c r="C944" s="329"/>
      <c r="D944" s="329"/>
      <c r="E944" s="329"/>
      <c r="F944" s="329"/>
      <c r="G944" s="341"/>
      <c r="H944" s="310"/>
      <c r="I944" s="311"/>
      <c r="J944" s="816"/>
      <c r="K944" s="635"/>
      <c r="L944" s="635"/>
      <c r="M944" s="639"/>
    </row>
    <row r="945" spans="2:13" s="14" customFormat="1" ht="18.75" customHeight="1">
      <c r="B945" s="328"/>
      <c r="C945" s="329"/>
      <c r="D945" s="329"/>
      <c r="E945" s="77" t="s">
        <v>19</v>
      </c>
      <c r="F945" s="822" t="s">
        <v>496</v>
      </c>
      <c r="G945" s="822"/>
      <c r="H945" s="163">
        <v>0.25</v>
      </c>
      <c r="I945" s="51"/>
      <c r="J945" s="823"/>
      <c r="K945" s="633" t="s">
        <v>497</v>
      </c>
      <c r="L945" s="633" t="s">
        <v>498</v>
      </c>
      <c r="M945" s="637"/>
    </row>
    <row r="946" spans="2:13" s="3" customFormat="1" ht="18.75" customHeight="1">
      <c r="B946" s="328"/>
      <c r="C946" s="329"/>
      <c r="D946" s="329"/>
      <c r="E946" s="329"/>
      <c r="F946" s="329" t="s">
        <v>13</v>
      </c>
      <c r="G946" s="330" t="s">
        <v>499</v>
      </c>
      <c r="H946" s="310"/>
      <c r="I946" s="316"/>
      <c r="J946" s="823"/>
      <c r="K946" s="634"/>
      <c r="L946" s="634"/>
      <c r="M946" s="638"/>
    </row>
    <row r="947" spans="2:13" s="3" customFormat="1" ht="18.75" customHeight="1">
      <c r="B947" s="328"/>
      <c r="C947" s="329"/>
      <c r="D947" s="329"/>
      <c r="E947" s="329"/>
      <c r="F947" s="329" t="s">
        <v>13</v>
      </c>
      <c r="G947" s="330" t="s">
        <v>1210</v>
      </c>
      <c r="H947" s="310"/>
      <c r="I947" s="316"/>
      <c r="J947" s="823"/>
      <c r="K947" s="634"/>
      <c r="L947" s="634"/>
      <c r="M947" s="638"/>
    </row>
    <row r="948" spans="2:13" s="3" customFormat="1" ht="18.75" customHeight="1">
      <c r="B948" s="328"/>
      <c r="C948" s="329"/>
      <c r="D948" s="329"/>
      <c r="E948" s="329"/>
      <c r="F948" s="329" t="s">
        <v>13</v>
      </c>
      <c r="G948" s="330" t="s">
        <v>1209</v>
      </c>
      <c r="H948" s="310"/>
      <c r="I948" s="316"/>
      <c r="J948" s="823"/>
      <c r="K948" s="634"/>
      <c r="L948" s="634"/>
      <c r="M948" s="638"/>
    </row>
    <row r="949" spans="2:13" s="3" customFormat="1" ht="18.75" customHeight="1">
      <c r="B949" s="328"/>
      <c r="C949" s="329"/>
      <c r="D949" s="329"/>
      <c r="E949" s="329"/>
      <c r="F949" s="329"/>
      <c r="G949" s="330"/>
      <c r="H949" s="310"/>
      <c r="I949" s="316"/>
      <c r="J949" s="823"/>
      <c r="K949" s="635"/>
      <c r="L949" s="635"/>
      <c r="M949" s="639"/>
    </row>
    <row r="950" spans="2:13" s="14" customFormat="1" ht="18.75" customHeight="1">
      <c r="B950" s="328"/>
      <c r="C950" s="329"/>
      <c r="D950" s="329"/>
      <c r="E950" s="77" t="s">
        <v>82</v>
      </c>
      <c r="F950" s="822" t="s">
        <v>767</v>
      </c>
      <c r="G950" s="822"/>
      <c r="H950" s="163">
        <v>0.25</v>
      </c>
      <c r="I950" s="51"/>
      <c r="J950" s="818"/>
      <c r="K950" s="633" t="s">
        <v>1211</v>
      </c>
      <c r="L950" s="633" t="s">
        <v>1211</v>
      </c>
      <c r="M950" s="637"/>
    </row>
    <row r="951" spans="2:13" s="3" customFormat="1" ht="37.5" customHeight="1">
      <c r="B951" s="328"/>
      <c r="C951" s="329"/>
      <c r="D951" s="329"/>
      <c r="E951" s="329"/>
      <c r="F951" s="329" t="s">
        <v>13</v>
      </c>
      <c r="G951" s="330" t="s">
        <v>1635</v>
      </c>
      <c r="H951" s="310"/>
      <c r="I951" s="311"/>
      <c r="J951" s="815"/>
      <c r="K951" s="634"/>
      <c r="L951" s="634"/>
      <c r="M951" s="638"/>
    </row>
    <row r="952" spans="2:13" s="3" customFormat="1" ht="37.5" customHeight="1">
      <c r="B952" s="328"/>
      <c r="C952" s="329"/>
      <c r="D952" s="329"/>
      <c r="E952" s="329"/>
      <c r="F952" s="329" t="s">
        <v>13</v>
      </c>
      <c r="G952" s="330" t="s">
        <v>1636</v>
      </c>
      <c r="H952" s="310"/>
      <c r="I952" s="311"/>
      <c r="J952" s="815"/>
      <c r="K952" s="634"/>
      <c r="L952" s="634"/>
      <c r="M952" s="638"/>
    </row>
    <row r="953" spans="2:13" s="3" customFormat="1" ht="18.75" customHeight="1">
      <c r="B953" s="328"/>
      <c r="C953" s="329"/>
      <c r="D953" s="329"/>
      <c r="E953" s="329"/>
      <c r="F953" s="329"/>
      <c r="G953" s="330"/>
      <c r="H953" s="310"/>
      <c r="I953" s="311"/>
      <c r="J953" s="816"/>
      <c r="K953" s="635"/>
      <c r="L953" s="635"/>
      <c r="M953" s="639"/>
    </row>
    <row r="954" spans="2:13" s="14" customFormat="1" ht="18.75" customHeight="1">
      <c r="B954" s="328"/>
      <c r="C954" s="329"/>
      <c r="D954" s="329"/>
      <c r="E954" s="77" t="s">
        <v>85</v>
      </c>
      <c r="F954" s="822" t="s">
        <v>500</v>
      </c>
      <c r="G954" s="822"/>
      <c r="H954" s="163"/>
      <c r="I954" s="166"/>
      <c r="J954" s="349"/>
      <c r="K954" s="261"/>
      <c r="L954" s="261"/>
      <c r="M954" s="350"/>
    </row>
    <row r="955" spans="2:13" s="14" customFormat="1" ht="18.75" customHeight="1">
      <c r="B955" s="328"/>
      <c r="C955" s="329"/>
      <c r="D955" s="329"/>
      <c r="E955" s="329"/>
      <c r="F955" s="78" t="s">
        <v>15</v>
      </c>
      <c r="G955" s="177" t="s">
        <v>501</v>
      </c>
      <c r="H955" s="75">
        <v>0.25</v>
      </c>
      <c r="I955" s="50"/>
      <c r="J955" s="830"/>
      <c r="K955" s="832" t="s">
        <v>1214</v>
      </c>
      <c r="L955" s="832" t="s">
        <v>1213</v>
      </c>
      <c r="M955" s="834"/>
    </row>
    <row r="956" spans="2:13" s="3" customFormat="1" ht="37.5" customHeight="1">
      <c r="B956" s="328"/>
      <c r="C956" s="329"/>
      <c r="D956" s="329"/>
      <c r="E956" s="329"/>
      <c r="F956" s="329" t="s">
        <v>13</v>
      </c>
      <c r="G956" s="341" t="s">
        <v>502</v>
      </c>
      <c r="H956" s="310"/>
      <c r="I956" s="311"/>
      <c r="J956" s="830"/>
      <c r="K956" s="832"/>
      <c r="L956" s="832"/>
      <c r="M956" s="834"/>
    </row>
    <row r="957" spans="2:13" s="3" customFormat="1" ht="18.75" customHeight="1">
      <c r="B957" s="328"/>
      <c r="C957" s="329"/>
      <c r="D957" s="329"/>
      <c r="E957" s="329"/>
      <c r="F957" s="329" t="s">
        <v>13</v>
      </c>
      <c r="G957" s="341" t="s">
        <v>1637</v>
      </c>
      <c r="H957" s="310"/>
      <c r="I957" s="311"/>
      <c r="J957" s="830"/>
      <c r="K957" s="832"/>
      <c r="L957" s="832"/>
      <c r="M957" s="834"/>
    </row>
    <row r="958" spans="2:13" s="3" customFormat="1" ht="18.75" customHeight="1">
      <c r="B958" s="328"/>
      <c r="C958" s="329"/>
      <c r="D958" s="329"/>
      <c r="E958" s="329"/>
      <c r="F958" s="329" t="s">
        <v>13</v>
      </c>
      <c r="G958" s="341" t="s">
        <v>1212</v>
      </c>
      <c r="H958" s="310"/>
      <c r="I958" s="311"/>
      <c r="J958" s="830"/>
      <c r="K958" s="832"/>
      <c r="L958" s="832"/>
      <c r="M958" s="834"/>
    </row>
    <row r="959" spans="2:13" s="3" customFormat="1" ht="18.75" customHeight="1">
      <c r="B959" s="328"/>
      <c r="C959" s="329"/>
      <c r="D959" s="329"/>
      <c r="E959" s="329"/>
      <c r="F959" s="329"/>
      <c r="G959" s="341"/>
      <c r="H959" s="310"/>
      <c r="I959" s="311"/>
      <c r="J959" s="831"/>
      <c r="K959" s="833"/>
      <c r="L959" s="833"/>
      <c r="M959" s="835"/>
    </row>
    <row r="960" spans="2:13" s="14" customFormat="1" ht="18.75" customHeight="1">
      <c r="B960" s="328"/>
      <c r="C960" s="329"/>
      <c r="D960" s="329"/>
      <c r="E960" s="329"/>
      <c r="F960" s="78" t="s">
        <v>17</v>
      </c>
      <c r="G960" s="177" t="s">
        <v>503</v>
      </c>
      <c r="H960" s="75">
        <v>0.25</v>
      </c>
      <c r="I960" s="50"/>
      <c r="J960" s="836"/>
      <c r="K960" s="837" t="s">
        <v>504</v>
      </c>
      <c r="L960" s="837" t="s">
        <v>505</v>
      </c>
      <c r="M960" s="840"/>
    </row>
    <row r="961" spans="2:13" s="3" customFormat="1" ht="18.75" customHeight="1">
      <c r="B961" s="328"/>
      <c r="C961" s="329"/>
      <c r="D961" s="329"/>
      <c r="E961" s="329"/>
      <c r="F961" s="329" t="s">
        <v>13</v>
      </c>
      <c r="G961" s="330" t="s">
        <v>506</v>
      </c>
      <c r="H961" s="310"/>
      <c r="I961" s="311"/>
      <c r="J961" s="836"/>
      <c r="K961" s="838"/>
      <c r="L961" s="838"/>
      <c r="M961" s="841"/>
    </row>
    <row r="962" spans="2:13" s="3" customFormat="1" ht="18.75" customHeight="1">
      <c r="B962" s="328"/>
      <c r="C962" s="329"/>
      <c r="D962" s="329"/>
      <c r="E962" s="329"/>
      <c r="F962" s="329" t="s">
        <v>13</v>
      </c>
      <c r="G962" s="330" t="s">
        <v>1215</v>
      </c>
      <c r="H962" s="310"/>
      <c r="I962" s="311"/>
      <c r="J962" s="836"/>
      <c r="K962" s="838"/>
      <c r="L962" s="838"/>
      <c r="M962" s="841"/>
    </row>
    <row r="963" spans="2:13" s="3" customFormat="1" ht="18.75" customHeight="1">
      <c r="B963" s="328"/>
      <c r="C963" s="329"/>
      <c r="D963" s="329"/>
      <c r="E963" s="329"/>
      <c r="F963" s="329"/>
      <c r="G963" s="330"/>
      <c r="H963" s="310"/>
      <c r="I963" s="311"/>
      <c r="J963" s="836"/>
      <c r="K963" s="839"/>
      <c r="L963" s="839"/>
      <c r="M963" s="842"/>
    </row>
    <row r="964" spans="2:13" s="14" customFormat="1" ht="39" customHeight="1">
      <c r="B964" s="328"/>
      <c r="C964" s="329"/>
      <c r="D964" s="329"/>
      <c r="E964" s="329"/>
      <c r="F964" s="78" t="s">
        <v>30</v>
      </c>
      <c r="G964" s="177" t="s">
        <v>507</v>
      </c>
      <c r="H964" s="75">
        <v>0.25</v>
      </c>
      <c r="I964" s="50"/>
      <c r="J964" s="823"/>
      <c r="K964" s="731" t="s">
        <v>1217</v>
      </c>
      <c r="L964" s="731" t="s">
        <v>1217</v>
      </c>
      <c r="M964" s="732"/>
    </row>
    <row r="965" spans="2:13" s="3" customFormat="1" ht="39" customHeight="1">
      <c r="B965" s="328"/>
      <c r="C965" s="329"/>
      <c r="D965" s="329"/>
      <c r="E965" s="329"/>
      <c r="F965" s="329" t="s">
        <v>13</v>
      </c>
      <c r="G965" s="330" t="s">
        <v>508</v>
      </c>
      <c r="H965" s="310"/>
      <c r="I965" s="311"/>
      <c r="J965" s="823"/>
      <c r="K965" s="674"/>
      <c r="L965" s="674"/>
      <c r="M965" s="677"/>
    </row>
    <row r="966" spans="2:13" s="3" customFormat="1" ht="39" customHeight="1">
      <c r="B966" s="328"/>
      <c r="C966" s="329"/>
      <c r="D966" s="329"/>
      <c r="E966" s="329"/>
      <c r="F966" s="329" t="s">
        <v>13</v>
      </c>
      <c r="G966" s="330" t="s">
        <v>1216</v>
      </c>
      <c r="H966" s="310"/>
      <c r="I966" s="311"/>
      <c r="J966" s="823"/>
      <c r="K966" s="674"/>
      <c r="L966" s="674"/>
      <c r="M966" s="677"/>
    </row>
    <row r="967" spans="2:13" s="3" customFormat="1" ht="18.75" customHeight="1">
      <c r="B967" s="328"/>
      <c r="C967" s="329"/>
      <c r="D967" s="329"/>
      <c r="E967" s="329"/>
      <c r="F967" s="329"/>
      <c r="G967" s="330"/>
      <c r="H967" s="310"/>
      <c r="I967" s="311"/>
      <c r="J967" s="823"/>
      <c r="K967" s="675"/>
      <c r="L967" s="675"/>
      <c r="M967" s="678"/>
    </row>
    <row r="968" spans="2:13" s="14" customFormat="1" ht="18.75" customHeight="1">
      <c r="B968" s="328"/>
      <c r="C968" s="329"/>
      <c r="D968" s="329"/>
      <c r="E968" s="77" t="s">
        <v>87</v>
      </c>
      <c r="F968" s="822" t="s">
        <v>509</v>
      </c>
      <c r="G968" s="822"/>
      <c r="H968" s="163">
        <v>0.25</v>
      </c>
      <c r="I968" s="51"/>
      <c r="J968" s="823"/>
      <c r="K968" s="633" t="s">
        <v>510</v>
      </c>
      <c r="L968" s="633" t="s">
        <v>511</v>
      </c>
      <c r="M968" s="637"/>
    </row>
    <row r="969" spans="2:13" s="3" customFormat="1" ht="37.5" customHeight="1">
      <c r="B969" s="328"/>
      <c r="C969" s="329"/>
      <c r="D969" s="329"/>
      <c r="E969" s="329"/>
      <c r="F969" s="329" t="s">
        <v>13</v>
      </c>
      <c r="G969" s="330" t="s">
        <v>512</v>
      </c>
      <c r="H969" s="310"/>
      <c r="I969" s="311"/>
      <c r="J969" s="823"/>
      <c r="K969" s="634"/>
      <c r="L969" s="634"/>
      <c r="M969" s="638"/>
    </row>
    <row r="970" spans="2:13" s="3" customFormat="1" ht="18.75" customHeight="1">
      <c r="B970" s="328"/>
      <c r="C970" s="329"/>
      <c r="D970" s="329"/>
      <c r="E970" s="329"/>
      <c r="F970" s="329" t="s">
        <v>13</v>
      </c>
      <c r="G970" s="330" t="s">
        <v>1219</v>
      </c>
      <c r="H970" s="310"/>
      <c r="I970" s="311"/>
      <c r="J970" s="823"/>
      <c r="K970" s="634"/>
      <c r="L970" s="634"/>
      <c r="M970" s="638"/>
    </row>
    <row r="971" spans="2:13" s="3" customFormat="1" ht="18.75" customHeight="1">
      <c r="B971" s="328"/>
      <c r="C971" s="329"/>
      <c r="D971" s="329"/>
      <c r="E971" s="329"/>
      <c r="F971" s="329" t="s">
        <v>13</v>
      </c>
      <c r="G971" s="330" t="s">
        <v>1218</v>
      </c>
      <c r="H971" s="310"/>
      <c r="I971" s="311"/>
      <c r="J971" s="823"/>
      <c r="K971" s="634"/>
      <c r="L971" s="634"/>
      <c r="M971" s="638"/>
    </row>
    <row r="972" spans="2:13" s="3" customFormat="1" ht="18.75" customHeight="1">
      <c r="B972" s="328"/>
      <c r="C972" s="329"/>
      <c r="D972" s="329"/>
      <c r="E972" s="329"/>
      <c r="F972" s="329"/>
      <c r="G972" s="330"/>
      <c r="H972" s="310"/>
      <c r="I972" s="311"/>
      <c r="J972" s="823"/>
      <c r="K972" s="635"/>
      <c r="L972" s="635"/>
      <c r="M972" s="639"/>
    </row>
    <row r="973" spans="2:13" s="14" customFormat="1" ht="18.75" customHeight="1">
      <c r="B973" s="64"/>
      <c r="C973" s="65"/>
      <c r="D973" s="65"/>
      <c r="E973" s="77" t="s">
        <v>93</v>
      </c>
      <c r="F973" s="822" t="s">
        <v>513</v>
      </c>
      <c r="G973" s="822"/>
      <c r="H973" s="163">
        <v>0.25</v>
      </c>
      <c r="I973" s="51"/>
      <c r="J973" s="823"/>
      <c r="K973" s="633" t="s">
        <v>514</v>
      </c>
      <c r="L973" s="633" t="s">
        <v>515</v>
      </c>
      <c r="M973" s="637"/>
    </row>
    <row r="974" spans="2:13" s="3" customFormat="1" ht="57" customHeight="1">
      <c r="B974" s="328"/>
      <c r="C974" s="329"/>
      <c r="D974" s="329"/>
      <c r="E974" s="329"/>
      <c r="F974" s="329" t="s">
        <v>13</v>
      </c>
      <c r="G974" s="330" t="s">
        <v>1222</v>
      </c>
      <c r="H974" s="310"/>
      <c r="I974" s="311"/>
      <c r="J974" s="823"/>
      <c r="K974" s="634"/>
      <c r="L974" s="634"/>
      <c r="M974" s="638"/>
    </row>
    <row r="975" spans="2:13" s="3" customFormat="1" ht="18.75" customHeight="1">
      <c r="B975" s="328"/>
      <c r="C975" s="329"/>
      <c r="D975" s="329"/>
      <c r="E975" s="329"/>
      <c r="F975" s="329" t="s">
        <v>13</v>
      </c>
      <c r="G975" s="330" t="s">
        <v>1221</v>
      </c>
      <c r="H975" s="310"/>
      <c r="I975" s="311"/>
      <c r="J975" s="823"/>
      <c r="K975" s="634"/>
      <c r="L975" s="634"/>
      <c r="M975" s="638"/>
    </row>
    <row r="976" spans="2:13" s="3" customFormat="1" ht="18.75" customHeight="1">
      <c r="B976" s="328"/>
      <c r="C976" s="329"/>
      <c r="D976" s="329"/>
      <c r="E976" s="329"/>
      <c r="F976" s="329" t="s">
        <v>13</v>
      </c>
      <c r="G976" s="330" t="s">
        <v>1220</v>
      </c>
      <c r="H976" s="310"/>
      <c r="I976" s="311"/>
      <c r="J976" s="823"/>
      <c r="K976" s="634"/>
      <c r="L976" s="634"/>
      <c r="M976" s="638"/>
    </row>
    <row r="977" spans="2:13" s="3" customFormat="1" ht="18.75" customHeight="1">
      <c r="B977" s="328"/>
      <c r="C977" s="329"/>
      <c r="D977" s="329"/>
      <c r="E977" s="329"/>
      <c r="F977" s="329"/>
      <c r="G977" s="330"/>
      <c r="H977" s="310"/>
      <c r="I977" s="311"/>
      <c r="J977" s="823"/>
      <c r="K977" s="635"/>
      <c r="L977" s="635"/>
      <c r="M977" s="639"/>
    </row>
    <row r="978" spans="2:13" s="14" customFormat="1" ht="18.75" customHeight="1">
      <c r="B978" s="328"/>
      <c r="C978" s="329"/>
      <c r="D978" s="329"/>
      <c r="E978" s="77" t="s">
        <v>98</v>
      </c>
      <c r="F978" s="822" t="s">
        <v>1227</v>
      </c>
      <c r="G978" s="828"/>
      <c r="H978" s="163">
        <v>0.25</v>
      </c>
      <c r="I978" s="51"/>
      <c r="J978" s="818"/>
      <c r="K978" s="633" t="s">
        <v>1226</v>
      </c>
      <c r="L978" s="633" t="s">
        <v>1225</v>
      </c>
      <c r="M978" s="637"/>
    </row>
    <row r="979" spans="2:13" s="3" customFormat="1" ht="18.75" customHeight="1">
      <c r="B979" s="328"/>
      <c r="C979" s="329"/>
      <c r="D979" s="329"/>
      <c r="E979" s="329"/>
      <c r="F979" s="329" t="s">
        <v>13</v>
      </c>
      <c r="G979" s="330" t="s">
        <v>516</v>
      </c>
      <c r="H979" s="310"/>
      <c r="I979" s="311"/>
      <c r="J979" s="818"/>
      <c r="K979" s="634"/>
      <c r="L979" s="634"/>
      <c r="M979" s="638"/>
    </row>
    <row r="980" spans="2:13" s="3" customFormat="1" ht="18.75" customHeight="1">
      <c r="B980" s="328"/>
      <c r="C980" s="329"/>
      <c r="D980" s="329"/>
      <c r="E980" s="329"/>
      <c r="F980" s="329" t="s">
        <v>13</v>
      </c>
      <c r="G980" s="330" t="s">
        <v>1224</v>
      </c>
      <c r="H980" s="310"/>
      <c r="I980" s="311"/>
      <c r="J980" s="818"/>
      <c r="K980" s="634"/>
      <c r="L980" s="634"/>
      <c r="M980" s="638"/>
    </row>
    <row r="981" spans="2:13" s="3" customFormat="1" ht="18.75" customHeight="1">
      <c r="B981" s="328"/>
      <c r="C981" s="329"/>
      <c r="D981" s="329"/>
      <c r="E981" s="329"/>
      <c r="F981" s="329" t="s">
        <v>13</v>
      </c>
      <c r="G981" s="330" t="s">
        <v>1223</v>
      </c>
      <c r="H981" s="310"/>
      <c r="I981" s="311"/>
      <c r="J981" s="818"/>
      <c r="K981" s="634"/>
      <c r="L981" s="634"/>
      <c r="M981" s="638"/>
    </row>
    <row r="982" spans="2:13" s="3" customFormat="1" ht="18.75" customHeight="1" thickBot="1">
      <c r="B982" s="328"/>
      <c r="C982" s="329"/>
      <c r="D982" s="329"/>
      <c r="E982" s="329"/>
      <c r="F982" s="329"/>
      <c r="G982" s="330"/>
      <c r="H982" s="310"/>
      <c r="I982" s="311"/>
      <c r="J982" s="818"/>
      <c r="K982" s="634"/>
      <c r="L982" s="634"/>
      <c r="M982" s="638"/>
    </row>
    <row r="983" spans="2:13" s="14" customFormat="1" ht="39" customHeight="1">
      <c r="B983" s="579"/>
      <c r="C983" s="580"/>
      <c r="D983" s="580"/>
      <c r="E983" s="597" t="s">
        <v>126</v>
      </c>
      <c r="F983" s="829" t="s">
        <v>517</v>
      </c>
      <c r="G983" s="829"/>
      <c r="H983" s="598">
        <v>0.25</v>
      </c>
      <c r="I983" s="551"/>
      <c r="J983" s="826"/>
      <c r="K983" s="646" t="s">
        <v>518</v>
      </c>
      <c r="L983" s="646" t="s">
        <v>519</v>
      </c>
      <c r="M983" s="647"/>
    </row>
    <row r="984" spans="2:13" s="3" customFormat="1" ht="37.5" customHeight="1">
      <c r="B984" s="328"/>
      <c r="C984" s="329"/>
      <c r="D984" s="329"/>
      <c r="E984" s="329"/>
      <c r="F984" s="329" t="s">
        <v>13</v>
      </c>
      <c r="G984" s="341" t="s">
        <v>520</v>
      </c>
      <c r="H984" s="310"/>
      <c r="I984" s="311"/>
      <c r="J984" s="816"/>
      <c r="K984" s="634"/>
      <c r="L984" s="634"/>
      <c r="M984" s="638"/>
    </row>
    <row r="985" spans="2:13" s="3" customFormat="1" ht="37.5" customHeight="1">
      <c r="B985" s="328"/>
      <c r="C985" s="329"/>
      <c r="D985" s="329"/>
      <c r="E985" s="329"/>
      <c r="F985" s="329" t="s">
        <v>13</v>
      </c>
      <c r="G985" s="341" t="s">
        <v>1229</v>
      </c>
      <c r="H985" s="310"/>
      <c r="I985" s="311"/>
      <c r="J985" s="816"/>
      <c r="K985" s="634"/>
      <c r="L985" s="634"/>
      <c r="M985" s="638"/>
    </row>
    <row r="986" spans="2:13" s="3" customFormat="1" ht="37.5" customHeight="1">
      <c r="B986" s="328"/>
      <c r="C986" s="329"/>
      <c r="D986" s="329"/>
      <c r="E986" s="329"/>
      <c r="F986" s="329" t="s">
        <v>13</v>
      </c>
      <c r="G986" s="341" t="s">
        <v>1228</v>
      </c>
      <c r="H986" s="310"/>
      <c r="I986" s="311"/>
      <c r="J986" s="816"/>
      <c r="K986" s="634"/>
      <c r="L986" s="634"/>
      <c r="M986" s="638"/>
    </row>
    <row r="987" spans="2:13" s="3" customFormat="1" ht="18.75" customHeight="1">
      <c r="B987" s="328"/>
      <c r="C987" s="329"/>
      <c r="D987" s="329"/>
      <c r="E987" s="329"/>
      <c r="F987" s="329"/>
      <c r="G987" s="341"/>
      <c r="H987" s="310"/>
      <c r="I987" s="311"/>
      <c r="J987" s="816"/>
      <c r="K987" s="635"/>
      <c r="L987" s="635"/>
      <c r="M987" s="639"/>
    </row>
    <row r="988" spans="2:13" s="14" customFormat="1" ht="18.75" customHeight="1">
      <c r="B988" s="328"/>
      <c r="C988" s="329"/>
      <c r="D988" s="329"/>
      <c r="E988" s="77" t="s">
        <v>128</v>
      </c>
      <c r="F988" s="822" t="s">
        <v>521</v>
      </c>
      <c r="G988" s="822"/>
      <c r="H988" s="163">
        <v>0.25</v>
      </c>
      <c r="I988" s="51"/>
      <c r="J988" s="823"/>
      <c r="K988" s="633" t="s">
        <v>1232</v>
      </c>
      <c r="L988" s="633" t="s">
        <v>1231</v>
      </c>
      <c r="M988" s="637"/>
    </row>
    <row r="989" spans="2:13" s="3" customFormat="1" ht="37.5" customHeight="1">
      <c r="B989" s="328"/>
      <c r="C989" s="329"/>
      <c r="D989" s="329"/>
      <c r="E989" s="329"/>
      <c r="F989" s="329" t="s">
        <v>13</v>
      </c>
      <c r="G989" s="330" t="s">
        <v>1638</v>
      </c>
      <c r="H989" s="310"/>
      <c r="I989" s="311"/>
      <c r="J989" s="823"/>
      <c r="K989" s="634"/>
      <c r="L989" s="634"/>
      <c r="M989" s="638"/>
    </row>
    <row r="990" spans="2:13" s="3" customFormat="1" ht="37.5" customHeight="1">
      <c r="B990" s="328"/>
      <c r="C990" s="329"/>
      <c r="D990" s="329"/>
      <c r="E990" s="329"/>
      <c r="F990" s="329" t="s">
        <v>13</v>
      </c>
      <c r="G990" s="330" t="s">
        <v>1230</v>
      </c>
      <c r="H990" s="310"/>
      <c r="I990" s="311"/>
      <c r="J990" s="823"/>
      <c r="K990" s="634"/>
      <c r="L990" s="634"/>
      <c r="M990" s="638"/>
    </row>
    <row r="991" spans="2:13" s="3" customFormat="1" ht="37.5" customHeight="1">
      <c r="B991" s="328"/>
      <c r="C991" s="329"/>
      <c r="D991" s="329"/>
      <c r="E991" s="329"/>
      <c r="F991" s="329" t="s">
        <v>13</v>
      </c>
      <c r="G991" s="330" t="s">
        <v>1639</v>
      </c>
      <c r="H991" s="310"/>
      <c r="I991" s="311"/>
      <c r="J991" s="823"/>
      <c r="K991" s="634"/>
      <c r="L991" s="634"/>
      <c r="M991" s="638"/>
    </row>
    <row r="992" spans="2:13" s="3" customFormat="1" ht="18.75" customHeight="1">
      <c r="B992" s="328"/>
      <c r="C992" s="329"/>
      <c r="D992" s="329"/>
      <c r="E992" s="329"/>
      <c r="F992" s="329"/>
      <c r="G992" s="330"/>
      <c r="H992" s="310"/>
      <c r="I992" s="311"/>
      <c r="J992" s="823"/>
      <c r="K992" s="635"/>
      <c r="L992" s="635"/>
      <c r="M992" s="639"/>
    </row>
    <row r="993" spans="2:13" s="14" customFormat="1" ht="37.5" customHeight="1">
      <c r="B993" s="328"/>
      <c r="C993" s="329"/>
      <c r="D993" s="329"/>
      <c r="E993" s="77" t="s">
        <v>131</v>
      </c>
      <c r="F993" s="822" t="s">
        <v>522</v>
      </c>
      <c r="G993" s="822"/>
      <c r="H993" s="163">
        <v>0.25</v>
      </c>
      <c r="I993" s="51"/>
      <c r="J993" s="818"/>
      <c r="K993" s="731" t="s">
        <v>523</v>
      </c>
      <c r="L993" s="731" t="s">
        <v>523</v>
      </c>
      <c r="M993" s="732"/>
    </row>
    <row r="994" spans="2:13" s="3" customFormat="1" ht="18.75" customHeight="1">
      <c r="B994" s="328"/>
      <c r="C994" s="329"/>
      <c r="D994" s="329"/>
      <c r="E994" s="329"/>
      <c r="F994" s="329" t="s">
        <v>13</v>
      </c>
      <c r="G994" s="341" t="s">
        <v>524</v>
      </c>
      <c r="H994" s="310"/>
      <c r="I994" s="311"/>
      <c r="J994" s="818"/>
      <c r="K994" s="674"/>
      <c r="L994" s="674"/>
      <c r="M994" s="677"/>
    </row>
    <row r="995" spans="2:13" s="3" customFormat="1" ht="18.75" customHeight="1">
      <c r="B995" s="328"/>
      <c r="C995" s="329"/>
      <c r="D995" s="329"/>
      <c r="E995" s="329"/>
      <c r="F995" s="329" t="s">
        <v>13</v>
      </c>
      <c r="G995" s="341" t="s">
        <v>1233</v>
      </c>
      <c r="H995" s="310"/>
      <c r="I995" s="311"/>
      <c r="J995" s="818"/>
      <c r="K995" s="674"/>
      <c r="L995" s="674"/>
      <c r="M995" s="677"/>
    </row>
    <row r="996" spans="2:13" s="3" customFormat="1" ht="18.75" customHeight="1">
      <c r="B996" s="328"/>
      <c r="C996" s="329"/>
      <c r="D996" s="329"/>
      <c r="E996" s="329"/>
      <c r="F996" s="329"/>
      <c r="G996" s="341"/>
      <c r="H996" s="310"/>
      <c r="I996" s="311"/>
      <c r="J996" s="823"/>
      <c r="K996" s="675"/>
      <c r="L996" s="675"/>
      <c r="M996" s="678"/>
    </row>
    <row r="997" spans="2:13" s="3" customFormat="1" ht="18.75" customHeight="1">
      <c r="B997" s="328"/>
      <c r="C997" s="329"/>
      <c r="D997" s="329"/>
      <c r="E997" s="77" t="s">
        <v>136</v>
      </c>
      <c r="F997" s="817" t="s">
        <v>525</v>
      </c>
      <c r="G997" s="817"/>
      <c r="H997" s="54"/>
      <c r="I997" s="58"/>
      <c r="J997" s="349"/>
      <c r="K997" s="246"/>
      <c r="L997" s="246"/>
      <c r="M997" s="247"/>
    </row>
    <row r="998" spans="2:13" s="3" customFormat="1" ht="18.75" customHeight="1">
      <c r="B998" s="328"/>
      <c r="C998" s="329"/>
      <c r="D998" s="329"/>
      <c r="E998" s="329"/>
      <c r="F998" s="68" t="s">
        <v>15</v>
      </c>
      <c r="G998" s="60" t="s">
        <v>526</v>
      </c>
      <c r="H998" s="35">
        <v>0.25</v>
      </c>
      <c r="I998" s="50"/>
      <c r="J998" s="815"/>
      <c r="K998" s="634" t="s">
        <v>1236</v>
      </c>
      <c r="L998" s="634" t="s">
        <v>1235</v>
      </c>
      <c r="M998" s="638"/>
    </row>
    <row r="999" spans="2:13" s="3" customFormat="1" ht="57" customHeight="1">
      <c r="B999" s="328"/>
      <c r="C999" s="329"/>
      <c r="D999" s="329"/>
      <c r="E999" s="329"/>
      <c r="F999" s="329" t="s">
        <v>13</v>
      </c>
      <c r="G999" s="318" t="s">
        <v>1640</v>
      </c>
      <c r="H999" s="324"/>
      <c r="I999" s="325"/>
      <c r="J999" s="815"/>
      <c r="K999" s="634"/>
      <c r="L999" s="634"/>
      <c r="M999" s="638"/>
    </row>
    <row r="1000" spans="2:13" s="3" customFormat="1" ht="37.5" customHeight="1">
      <c r="B1000" s="328"/>
      <c r="C1000" s="329"/>
      <c r="D1000" s="329"/>
      <c r="E1000" s="329"/>
      <c r="F1000" s="329" t="s">
        <v>13</v>
      </c>
      <c r="G1000" s="318" t="s">
        <v>1641</v>
      </c>
      <c r="H1000" s="324"/>
      <c r="I1000" s="325"/>
      <c r="J1000" s="815"/>
      <c r="K1000" s="634"/>
      <c r="L1000" s="634"/>
      <c r="M1000" s="638"/>
    </row>
    <row r="1001" spans="2:13" s="3" customFormat="1" ht="18.75" customHeight="1">
      <c r="B1001" s="328"/>
      <c r="C1001" s="329"/>
      <c r="D1001" s="329"/>
      <c r="E1001" s="329"/>
      <c r="F1001" s="329" t="s">
        <v>13</v>
      </c>
      <c r="G1001" s="318" t="s">
        <v>1234</v>
      </c>
      <c r="H1001" s="324"/>
      <c r="I1001" s="325"/>
      <c r="J1001" s="815"/>
      <c r="K1001" s="634"/>
      <c r="L1001" s="634"/>
      <c r="M1001" s="638"/>
    </row>
    <row r="1002" spans="2:13" s="3" customFormat="1" ht="18.75" customHeight="1">
      <c r="B1002" s="328"/>
      <c r="C1002" s="329"/>
      <c r="D1002" s="329"/>
      <c r="E1002" s="329"/>
      <c r="F1002" s="329"/>
      <c r="G1002" s="318"/>
      <c r="H1002" s="324"/>
      <c r="I1002" s="325"/>
      <c r="J1002" s="816"/>
      <c r="K1002" s="635"/>
      <c r="L1002" s="635"/>
      <c r="M1002" s="639"/>
    </row>
    <row r="1003" spans="2:13" s="3" customFormat="1" ht="18.75" customHeight="1">
      <c r="B1003" s="307"/>
      <c r="C1003" s="308"/>
      <c r="D1003" s="308"/>
      <c r="E1003" s="308"/>
      <c r="F1003" s="36" t="s">
        <v>17</v>
      </c>
      <c r="G1003" s="60" t="s">
        <v>1642</v>
      </c>
      <c r="H1003" s="35">
        <v>0.25</v>
      </c>
      <c r="I1003" s="50"/>
      <c r="J1003" s="818"/>
      <c r="K1003" s="633" t="s">
        <v>1239</v>
      </c>
      <c r="L1003" s="633" t="s">
        <v>1238</v>
      </c>
      <c r="M1003" s="637"/>
    </row>
    <row r="1004" spans="2:13" s="3" customFormat="1" ht="37.5" customHeight="1">
      <c r="B1004" s="307"/>
      <c r="C1004" s="308"/>
      <c r="D1004" s="308"/>
      <c r="E1004" s="308"/>
      <c r="F1004" s="329" t="s">
        <v>13</v>
      </c>
      <c r="G1004" s="318" t="s">
        <v>1643</v>
      </c>
      <c r="H1004" s="324"/>
      <c r="I1004" s="325"/>
      <c r="J1004" s="815"/>
      <c r="K1004" s="634"/>
      <c r="L1004" s="634"/>
      <c r="M1004" s="638"/>
    </row>
    <row r="1005" spans="2:13" s="3" customFormat="1" ht="37.5" customHeight="1">
      <c r="B1005" s="307"/>
      <c r="C1005" s="308"/>
      <c r="D1005" s="308"/>
      <c r="E1005" s="308"/>
      <c r="F1005" s="329" t="s">
        <v>13</v>
      </c>
      <c r="G1005" s="318" t="s">
        <v>1644</v>
      </c>
      <c r="H1005" s="324"/>
      <c r="I1005" s="325"/>
      <c r="J1005" s="815"/>
      <c r="K1005" s="634"/>
      <c r="L1005" s="634"/>
      <c r="M1005" s="638"/>
    </row>
    <row r="1006" spans="2:13" s="3" customFormat="1" ht="18.75" customHeight="1">
      <c r="B1006" s="307"/>
      <c r="C1006" s="308"/>
      <c r="D1006" s="308"/>
      <c r="E1006" s="308"/>
      <c r="F1006" s="329" t="s">
        <v>13</v>
      </c>
      <c r="G1006" s="318" t="s">
        <v>1237</v>
      </c>
      <c r="H1006" s="324"/>
      <c r="I1006" s="325"/>
      <c r="J1006" s="815"/>
      <c r="K1006" s="634"/>
      <c r="L1006" s="634"/>
      <c r="M1006" s="638"/>
    </row>
    <row r="1007" spans="2:13" s="3" customFormat="1" ht="18.75" customHeight="1">
      <c r="B1007" s="307"/>
      <c r="C1007" s="308"/>
      <c r="D1007" s="308"/>
      <c r="E1007" s="308"/>
      <c r="F1007" s="329"/>
      <c r="G1007" s="318"/>
      <c r="H1007" s="324"/>
      <c r="I1007" s="325"/>
      <c r="J1007" s="816"/>
      <c r="K1007" s="635"/>
      <c r="L1007" s="635"/>
      <c r="M1007" s="639"/>
    </row>
    <row r="1008" spans="2:13" s="3" customFormat="1" ht="37.5" customHeight="1">
      <c r="B1008" s="307"/>
      <c r="C1008" s="308"/>
      <c r="D1008" s="308"/>
      <c r="E1008" s="308"/>
      <c r="F1008" s="36" t="s">
        <v>30</v>
      </c>
      <c r="G1008" s="60" t="s">
        <v>527</v>
      </c>
      <c r="H1008" s="35">
        <v>0.25</v>
      </c>
      <c r="I1008" s="50"/>
      <c r="J1008" s="818"/>
      <c r="K1008" s="633" t="s">
        <v>1242</v>
      </c>
      <c r="L1008" s="633" t="s">
        <v>1241</v>
      </c>
      <c r="M1008" s="637"/>
    </row>
    <row r="1009" spans="2:13" s="3" customFormat="1" ht="37.5" customHeight="1">
      <c r="B1009" s="307"/>
      <c r="C1009" s="308"/>
      <c r="D1009" s="308"/>
      <c r="E1009" s="308"/>
      <c r="F1009" s="329" t="s">
        <v>13</v>
      </c>
      <c r="G1009" s="318" t="s">
        <v>528</v>
      </c>
      <c r="H1009" s="346"/>
      <c r="I1009" s="347"/>
      <c r="J1009" s="815"/>
      <c r="K1009" s="634"/>
      <c r="L1009" s="634"/>
      <c r="M1009" s="638"/>
    </row>
    <row r="1010" spans="2:13" s="3" customFormat="1" ht="18.75" customHeight="1">
      <c r="B1010" s="307"/>
      <c r="C1010" s="308"/>
      <c r="D1010" s="308"/>
      <c r="E1010" s="308"/>
      <c r="F1010" s="329" t="s">
        <v>13</v>
      </c>
      <c r="G1010" s="318" t="s">
        <v>1240</v>
      </c>
      <c r="H1010" s="346"/>
      <c r="I1010" s="347"/>
      <c r="J1010" s="815"/>
      <c r="K1010" s="634"/>
      <c r="L1010" s="634"/>
      <c r="M1010" s="638"/>
    </row>
    <row r="1011" spans="2:13" s="3" customFormat="1" ht="18.75" customHeight="1">
      <c r="B1011" s="307"/>
      <c r="C1011" s="308"/>
      <c r="D1011" s="308"/>
      <c r="E1011" s="308"/>
      <c r="F1011" s="329"/>
      <c r="G1011" s="318"/>
      <c r="H1011" s="346"/>
      <c r="I1011" s="347"/>
      <c r="J1011" s="816"/>
      <c r="K1011" s="635"/>
      <c r="L1011" s="635"/>
      <c r="M1011" s="639"/>
    </row>
    <row r="1012" spans="2:13" s="3" customFormat="1" ht="37.5" customHeight="1">
      <c r="B1012" s="307"/>
      <c r="C1012" s="308"/>
      <c r="D1012" s="308"/>
      <c r="E1012" s="308"/>
      <c r="F1012" s="36" t="s">
        <v>32</v>
      </c>
      <c r="G1012" s="69" t="s">
        <v>1645</v>
      </c>
      <c r="H1012" s="35">
        <v>0.25</v>
      </c>
      <c r="I1012" s="50"/>
      <c r="J1012" s="823"/>
      <c r="K1012" s="633" t="s">
        <v>1245</v>
      </c>
      <c r="L1012" s="633" t="s">
        <v>1244</v>
      </c>
      <c r="M1012" s="637" t="s">
        <v>1247</v>
      </c>
    </row>
    <row r="1013" spans="2:13" s="3" customFormat="1" ht="37.5" customHeight="1">
      <c r="B1013" s="307"/>
      <c r="C1013" s="308"/>
      <c r="D1013" s="308"/>
      <c r="E1013" s="308"/>
      <c r="F1013" s="329" t="s">
        <v>13</v>
      </c>
      <c r="G1013" s="351" t="s">
        <v>1646</v>
      </c>
      <c r="H1013" s="324"/>
      <c r="I1013" s="325"/>
      <c r="J1013" s="823"/>
      <c r="K1013" s="634"/>
      <c r="L1013" s="634"/>
      <c r="M1013" s="638"/>
    </row>
    <row r="1014" spans="2:13" s="3" customFormat="1" ht="37.5" customHeight="1">
      <c r="B1014" s="307"/>
      <c r="C1014" s="308"/>
      <c r="D1014" s="308"/>
      <c r="E1014" s="308"/>
      <c r="F1014" s="329" t="s">
        <v>13</v>
      </c>
      <c r="G1014" s="351" t="s">
        <v>1647</v>
      </c>
      <c r="H1014" s="324"/>
      <c r="I1014" s="325"/>
      <c r="J1014" s="823"/>
      <c r="K1014" s="634"/>
      <c r="L1014" s="634"/>
      <c r="M1014" s="638"/>
    </row>
    <row r="1015" spans="2:13" s="3" customFormat="1" ht="18.75" customHeight="1">
      <c r="B1015" s="307"/>
      <c r="C1015" s="308"/>
      <c r="D1015" s="308"/>
      <c r="E1015" s="308"/>
      <c r="F1015" s="329" t="s">
        <v>13</v>
      </c>
      <c r="G1015" s="351" t="s">
        <v>1243</v>
      </c>
      <c r="H1015" s="324"/>
      <c r="I1015" s="325"/>
      <c r="J1015" s="823"/>
      <c r="K1015" s="634"/>
      <c r="L1015" s="634"/>
      <c r="M1015" s="638"/>
    </row>
    <row r="1016" spans="2:13" s="3" customFormat="1" ht="18.75" customHeight="1">
      <c r="B1016" s="307"/>
      <c r="C1016" s="308"/>
      <c r="D1016" s="308"/>
      <c r="E1016" s="308"/>
      <c r="F1016" s="329"/>
      <c r="G1016" s="351"/>
      <c r="H1016" s="324"/>
      <c r="I1016" s="325"/>
      <c r="J1016" s="823"/>
      <c r="K1016" s="635"/>
      <c r="L1016" s="635"/>
      <c r="M1016" s="639"/>
    </row>
    <row r="1017" spans="2:13" s="3" customFormat="1" ht="18.75" customHeight="1">
      <c r="B1017" s="307"/>
      <c r="C1017" s="308"/>
      <c r="D1017" s="308"/>
      <c r="E1017" s="308"/>
      <c r="F1017" s="36" t="s">
        <v>35</v>
      </c>
      <c r="G1017" s="69" t="s">
        <v>529</v>
      </c>
      <c r="H1017" s="35">
        <v>0.25</v>
      </c>
      <c r="I1017" s="50"/>
      <c r="J1017" s="818"/>
      <c r="K1017" s="633" t="s">
        <v>530</v>
      </c>
      <c r="L1017" s="633" t="s">
        <v>531</v>
      </c>
      <c r="M1017" s="637" t="s">
        <v>1247</v>
      </c>
    </row>
    <row r="1018" spans="2:13" s="3" customFormat="1" ht="37.5" customHeight="1">
      <c r="B1018" s="307"/>
      <c r="C1018" s="308"/>
      <c r="D1018" s="308"/>
      <c r="E1018" s="308"/>
      <c r="F1018" s="329" t="s">
        <v>13</v>
      </c>
      <c r="G1018" s="351" t="s">
        <v>532</v>
      </c>
      <c r="H1018" s="324"/>
      <c r="I1018" s="325"/>
      <c r="J1018" s="818"/>
      <c r="K1018" s="634"/>
      <c r="L1018" s="634"/>
      <c r="M1018" s="638"/>
    </row>
    <row r="1019" spans="2:13" s="3" customFormat="1" ht="37.5" customHeight="1">
      <c r="B1019" s="307"/>
      <c r="C1019" s="308"/>
      <c r="D1019" s="308"/>
      <c r="E1019" s="308"/>
      <c r="F1019" s="329" t="s">
        <v>13</v>
      </c>
      <c r="G1019" s="351" t="s">
        <v>1246</v>
      </c>
      <c r="H1019" s="324"/>
      <c r="I1019" s="325"/>
      <c r="J1019" s="818"/>
      <c r="K1019" s="634"/>
      <c r="L1019" s="634"/>
      <c r="M1019" s="638"/>
    </row>
    <row r="1020" spans="2:13" s="3" customFormat="1" ht="18.75" customHeight="1" thickBot="1">
      <c r="B1020" s="307"/>
      <c r="C1020" s="308"/>
      <c r="D1020" s="308"/>
      <c r="E1020" s="308"/>
      <c r="F1020" s="329"/>
      <c r="G1020" s="351"/>
      <c r="H1020" s="324"/>
      <c r="I1020" s="325"/>
      <c r="J1020" s="818"/>
      <c r="K1020" s="634"/>
      <c r="L1020" s="634"/>
      <c r="M1020" s="638"/>
    </row>
    <row r="1021" spans="2:13" s="3" customFormat="1" ht="37.5" customHeight="1">
      <c r="B1021" s="566"/>
      <c r="C1021" s="567"/>
      <c r="D1021" s="567"/>
      <c r="E1021" s="567"/>
      <c r="F1021" s="599" t="s">
        <v>40</v>
      </c>
      <c r="G1021" s="600" t="s">
        <v>1968</v>
      </c>
      <c r="H1021" s="601">
        <v>0.25</v>
      </c>
      <c r="I1021" s="571"/>
      <c r="J1021" s="826"/>
      <c r="K1021" s="646" t="s">
        <v>1249</v>
      </c>
      <c r="L1021" s="646" t="s">
        <v>1248</v>
      </c>
      <c r="M1021" s="647"/>
    </row>
    <row r="1022" spans="2:13" s="3" customFormat="1" ht="18.75" customHeight="1">
      <c r="B1022" s="307"/>
      <c r="C1022" s="308"/>
      <c r="D1022" s="308"/>
      <c r="E1022" s="308"/>
      <c r="F1022" s="329" t="s">
        <v>13</v>
      </c>
      <c r="G1022" s="318" t="s">
        <v>533</v>
      </c>
      <c r="H1022" s="324"/>
      <c r="I1022" s="325"/>
      <c r="J1022" s="816"/>
      <c r="K1022" s="634"/>
      <c r="L1022" s="634"/>
      <c r="M1022" s="638"/>
    </row>
    <row r="1023" spans="2:13" s="3" customFormat="1" ht="18.75" customHeight="1">
      <c r="B1023" s="307"/>
      <c r="C1023" s="308"/>
      <c r="D1023" s="308"/>
      <c r="E1023" s="308"/>
      <c r="F1023" s="329" t="s">
        <v>13</v>
      </c>
      <c r="G1023" s="318" t="s">
        <v>1237</v>
      </c>
      <c r="H1023" s="324"/>
      <c r="I1023" s="325"/>
      <c r="J1023" s="816"/>
      <c r="K1023" s="634"/>
      <c r="L1023" s="634"/>
      <c r="M1023" s="638"/>
    </row>
    <row r="1024" spans="2:13" s="3" customFormat="1" ht="18.75" customHeight="1">
      <c r="B1024" s="307"/>
      <c r="C1024" s="308"/>
      <c r="D1024" s="308"/>
      <c r="E1024" s="308"/>
      <c r="F1024" s="208"/>
      <c r="G1024" s="284"/>
      <c r="H1024" s="310"/>
      <c r="I1024" s="311"/>
      <c r="J1024" s="816"/>
      <c r="K1024" s="635"/>
      <c r="L1024" s="635"/>
      <c r="M1024" s="639"/>
    </row>
    <row r="1025" spans="2:13" s="14" customFormat="1" ht="18.75" customHeight="1">
      <c r="B1025" s="328"/>
      <c r="C1025" s="132" t="s">
        <v>534</v>
      </c>
      <c r="D1025" s="827" t="s">
        <v>1999</v>
      </c>
      <c r="E1025" s="827"/>
      <c r="F1025" s="827"/>
      <c r="G1025" s="827"/>
      <c r="H1025" s="130">
        <f>SUM(H1027:H1113)</f>
        <v>4.9</v>
      </c>
      <c r="I1025" s="133">
        <f>SUM(I1027:I1113)/(H1025-SUMIF(I1027:I1113,"TB",H1027:H1113))*H1025</f>
        <v>0</v>
      </c>
      <c r="J1025" s="296"/>
      <c r="K1025" s="297"/>
      <c r="L1025" s="297"/>
      <c r="M1025" s="298"/>
    </row>
    <row r="1026" spans="2:13" s="14" customFormat="1" ht="18.75" customHeight="1">
      <c r="B1026" s="307"/>
      <c r="C1026" s="308"/>
      <c r="D1026" s="308"/>
      <c r="E1026" s="162" t="s">
        <v>12</v>
      </c>
      <c r="F1026" s="820" t="s">
        <v>1869</v>
      </c>
      <c r="G1026" s="820"/>
      <c r="H1026" s="163"/>
      <c r="I1026" s="166"/>
      <c r="J1026" s="301"/>
      <c r="K1026" s="302"/>
      <c r="L1026" s="302"/>
      <c r="M1026" s="303"/>
    </row>
    <row r="1027" spans="2:13" s="14" customFormat="1" ht="31.5">
      <c r="B1027" s="307"/>
      <c r="C1027" s="308"/>
      <c r="D1027" s="308"/>
      <c r="E1027" s="323"/>
      <c r="F1027" s="68" t="s">
        <v>15</v>
      </c>
      <c r="G1027" s="37" t="s">
        <v>1870</v>
      </c>
      <c r="H1027" s="35">
        <v>0.25</v>
      </c>
      <c r="I1027" s="50"/>
      <c r="J1027" s="815"/>
      <c r="K1027" s="634" t="s">
        <v>1250</v>
      </c>
      <c r="L1027" s="634" t="s">
        <v>1251</v>
      </c>
      <c r="M1027" s="638" t="s">
        <v>536</v>
      </c>
    </row>
    <row r="1028" spans="2:13" s="14" customFormat="1" ht="18.75" customHeight="1">
      <c r="B1028" s="307"/>
      <c r="C1028" s="308"/>
      <c r="D1028" s="308"/>
      <c r="E1028" s="323"/>
      <c r="F1028" s="329" t="s">
        <v>13</v>
      </c>
      <c r="G1028" s="283" t="s">
        <v>197</v>
      </c>
      <c r="H1028" s="332"/>
      <c r="I1028" s="333"/>
      <c r="J1028" s="818"/>
      <c r="K1028" s="634"/>
      <c r="L1028" s="634"/>
      <c r="M1028" s="638"/>
    </row>
    <row r="1029" spans="2:13" s="14" customFormat="1" ht="18.75" customHeight="1">
      <c r="B1029" s="307"/>
      <c r="C1029" s="308"/>
      <c r="D1029" s="308"/>
      <c r="E1029" s="323"/>
      <c r="F1029" s="329" t="s">
        <v>13</v>
      </c>
      <c r="G1029" s="283" t="s">
        <v>940</v>
      </c>
      <c r="H1029" s="332"/>
      <c r="I1029" s="333"/>
      <c r="J1029" s="818"/>
      <c r="K1029" s="634"/>
      <c r="L1029" s="634"/>
      <c r="M1029" s="638"/>
    </row>
    <row r="1030" spans="2:13" s="14" customFormat="1" ht="18.75" customHeight="1">
      <c r="B1030" s="307"/>
      <c r="C1030" s="308"/>
      <c r="D1030" s="308"/>
      <c r="E1030" s="323"/>
      <c r="F1030" s="329"/>
      <c r="G1030" s="283"/>
      <c r="H1030" s="332"/>
      <c r="I1030" s="333"/>
      <c r="J1030" s="823"/>
      <c r="K1030" s="635"/>
      <c r="L1030" s="635"/>
      <c r="M1030" s="639"/>
    </row>
    <row r="1031" spans="2:13" s="14" customFormat="1" ht="18.75" customHeight="1">
      <c r="B1031" s="307"/>
      <c r="C1031" s="308"/>
      <c r="D1031" s="308"/>
      <c r="E1031" s="308"/>
      <c r="F1031" s="78" t="s">
        <v>17</v>
      </c>
      <c r="G1031" s="177" t="s">
        <v>1739</v>
      </c>
      <c r="H1031" s="75">
        <v>0.25</v>
      </c>
      <c r="I1031" s="50"/>
      <c r="J1031" s="823"/>
      <c r="K1031" s="633" t="s">
        <v>537</v>
      </c>
      <c r="L1031" s="633" t="s">
        <v>538</v>
      </c>
      <c r="M1031" s="637" t="s">
        <v>536</v>
      </c>
    </row>
    <row r="1032" spans="2:13" s="3" customFormat="1" ht="37.5" customHeight="1">
      <c r="B1032" s="307"/>
      <c r="C1032" s="308"/>
      <c r="D1032" s="308"/>
      <c r="E1032" s="308"/>
      <c r="F1032" s="329" t="s">
        <v>13</v>
      </c>
      <c r="G1032" s="330" t="s">
        <v>539</v>
      </c>
      <c r="H1032" s="310"/>
      <c r="I1032" s="316"/>
      <c r="J1032" s="823"/>
      <c r="K1032" s="634"/>
      <c r="L1032" s="634"/>
      <c r="M1032" s="638"/>
    </row>
    <row r="1033" spans="2:13" s="3" customFormat="1" ht="18.75" customHeight="1">
      <c r="B1033" s="307"/>
      <c r="C1033" s="308"/>
      <c r="D1033" s="308"/>
      <c r="E1033" s="308"/>
      <c r="F1033" s="329" t="s">
        <v>13</v>
      </c>
      <c r="G1033" s="330" t="s">
        <v>1252</v>
      </c>
      <c r="H1033" s="310"/>
      <c r="I1033" s="316"/>
      <c r="J1033" s="823"/>
      <c r="K1033" s="634"/>
      <c r="L1033" s="634"/>
      <c r="M1033" s="638"/>
    </row>
    <row r="1034" spans="2:13" s="3" customFormat="1" ht="18.75" customHeight="1">
      <c r="B1034" s="307"/>
      <c r="C1034" s="308"/>
      <c r="D1034" s="308"/>
      <c r="E1034" s="308"/>
      <c r="F1034" s="329" t="s">
        <v>13</v>
      </c>
      <c r="G1034" s="330" t="s">
        <v>1253</v>
      </c>
      <c r="H1034" s="310"/>
      <c r="I1034" s="316"/>
      <c r="J1034" s="823"/>
      <c r="K1034" s="634"/>
      <c r="L1034" s="634"/>
      <c r="M1034" s="638"/>
    </row>
    <row r="1035" spans="2:13" s="3" customFormat="1" ht="18.75" customHeight="1">
      <c r="B1035" s="307"/>
      <c r="C1035" s="308"/>
      <c r="D1035" s="308"/>
      <c r="E1035" s="308"/>
      <c r="F1035" s="329"/>
      <c r="G1035" s="330"/>
      <c r="H1035" s="310"/>
      <c r="I1035" s="352"/>
      <c r="J1035" s="823"/>
      <c r="K1035" s="635"/>
      <c r="L1035" s="635"/>
      <c r="M1035" s="639"/>
    </row>
    <row r="1036" spans="2:13" s="14" customFormat="1" ht="18.75" customHeight="1">
      <c r="B1036" s="307"/>
      <c r="C1036" s="308"/>
      <c r="D1036" s="308"/>
      <c r="E1036" s="308"/>
      <c r="F1036" s="78" t="s">
        <v>30</v>
      </c>
      <c r="G1036" s="177" t="s">
        <v>1871</v>
      </c>
      <c r="H1036" s="75">
        <v>0.25</v>
      </c>
      <c r="I1036" s="50"/>
      <c r="J1036" s="823"/>
      <c r="K1036" s="633" t="s">
        <v>1257</v>
      </c>
      <c r="L1036" s="633" t="s">
        <v>1256</v>
      </c>
      <c r="M1036" s="637" t="s">
        <v>536</v>
      </c>
    </row>
    <row r="1037" spans="2:13" s="3" customFormat="1" ht="37.5" customHeight="1">
      <c r="B1037" s="307"/>
      <c r="C1037" s="308"/>
      <c r="D1037" s="308"/>
      <c r="E1037" s="308"/>
      <c r="F1037" s="329" t="s">
        <v>13</v>
      </c>
      <c r="G1037" s="330" t="s">
        <v>1872</v>
      </c>
      <c r="H1037" s="310"/>
      <c r="I1037" s="311"/>
      <c r="J1037" s="823"/>
      <c r="K1037" s="634"/>
      <c r="L1037" s="634"/>
      <c r="M1037" s="638"/>
    </row>
    <row r="1038" spans="2:13" s="3" customFormat="1" ht="37.5" customHeight="1">
      <c r="B1038" s="307"/>
      <c r="C1038" s="308"/>
      <c r="D1038" s="308"/>
      <c r="E1038" s="308"/>
      <c r="F1038" s="329" t="s">
        <v>13</v>
      </c>
      <c r="G1038" s="330" t="s">
        <v>1255</v>
      </c>
      <c r="H1038" s="310"/>
      <c r="I1038" s="311"/>
      <c r="J1038" s="823"/>
      <c r="K1038" s="634"/>
      <c r="L1038" s="634"/>
      <c r="M1038" s="638"/>
    </row>
    <row r="1039" spans="2:13" s="3" customFormat="1" ht="18.75" customHeight="1">
      <c r="B1039" s="307"/>
      <c r="C1039" s="308"/>
      <c r="D1039" s="308"/>
      <c r="E1039" s="308"/>
      <c r="F1039" s="329" t="s">
        <v>13</v>
      </c>
      <c r="G1039" s="330" t="s">
        <v>1254</v>
      </c>
      <c r="H1039" s="310"/>
      <c r="I1039" s="311"/>
      <c r="J1039" s="823"/>
      <c r="K1039" s="634"/>
      <c r="L1039" s="634"/>
      <c r="M1039" s="638"/>
    </row>
    <row r="1040" spans="2:13" s="3" customFormat="1" ht="18.75" customHeight="1">
      <c r="B1040" s="307"/>
      <c r="C1040" s="308"/>
      <c r="D1040" s="308"/>
      <c r="E1040" s="308"/>
      <c r="F1040" s="329"/>
      <c r="G1040" s="330"/>
      <c r="H1040" s="310"/>
      <c r="I1040" s="311"/>
      <c r="J1040" s="823"/>
      <c r="K1040" s="635"/>
      <c r="L1040" s="635"/>
      <c r="M1040" s="639"/>
    </row>
    <row r="1041" spans="2:13" s="3" customFormat="1" ht="37.5" customHeight="1">
      <c r="B1041" s="307"/>
      <c r="C1041" s="308"/>
      <c r="D1041" s="308"/>
      <c r="E1041" s="308"/>
      <c r="F1041" s="68" t="s">
        <v>35</v>
      </c>
      <c r="G1041" s="69" t="s">
        <v>1873</v>
      </c>
      <c r="H1041" s="61">
        <v>0.25</v>
      </c>
      <c r="I1041" s="50"/>
      <c r="J1041" s="818"/>
      <c r="K1041" s="633" t="s">
        <v>1259</v>
      </c>
      <c r="L1041" s="633" t="s">
        <v>1258</v>
      </c>
      <c r="M1041" s="637"/>
    </row>
    <row r="1042" spans="2:13" s="3" customFormat="1" ht="18.75" customHeight="1">
      <c r="B1042" s="307"/>
      <c r="C1042" s="308"/>
      <c r="D1042" s="308"/>
      <c r="E1042" s="308"/>
      <c r="F1042" s="329" t="s">
        <v>13</v>
      </c>
      <c r="G1042" s="353" t="s">
        <v>540</v>
      </c>
      <c r="H1042" s="310"/>
      <c r="I1042" s="311"/>
      <c r="J1042" s="818"/>
      <c r="K1042" s="634"/>
      <c r="L1042" s="634"/>
      <c r="M1042" s="638"/>
    </row>
    <row r="1043" spans="2:13" s="3" customFormat="1" ht="18.75" customHeight="1">
      <c r="B1043" s="307"/>
      <c r="C1043" s="308"/>
      <c r="D1043" s="308"/>
      <c r="E1043" s="308"/>
      <c r="F1043" s="329" t="s">
        <v>13</v>
      </c>
      <c r="G1043" s="353" t="s">
        <v>940</v>
      </c>
      <c r="H1043" s="310"/>
      <c r="I1043" s="311"/>
      <c r="J1043" s="818"/>
      <c r="K1043" s="634"/>
      <c r="L1043" s="634"/>
      <c r="M1043" s="638"/>
    </row>
    <row r="1044" spans="2:13" s="3" customFormat="1" ht="18.75" customHeight="1">
      <c r="B1044" s="307"/>
      <c r="C1044" s="308"/>
      <c r="D1044" s="308"/>
      <c r="E1044" s="308"/>
      <c r="F1044" s="329"/>
      <c r="G1044" s="353"/>
      <c r="H1044" s="310"/>
      <c r="I1044" s="311"/>
      <c r="J1044" s="823"/>
      <c r="K1044" s="635"/>
      <c r="L1044" s="635"/>
      <c r="M1044" s="639"/>
    </row>
    <row r="1045" spans="2:13" s="14" customFormat="1" ht="37.5" customHeight="1">
      <c r="B1045" s="307"/>
      <c r="C1045" s="308"/>
      <c r="D1045" s="308"/>
      <c r="E1045" s="308"/>
      <c r="F1045" s="78" t="s">
        <v>32</v>
      </c>
      <c r="G1045" s="177" t="s">
        <v>1874</v>
      </c>
      <c r="H1045" s="75">
        <v>0.25</v>
      </c>
      <c r="I1045" s="50"/>
      <c r="J1045" s="818"/>
      <c r="K1045" s="633" t="s">
        <v>1262</v>
      </c>
      <c r="L1045" s="633" t="s">
        <v>1261</v>
      </c>
      <c r="M1045" s="637"/>
    </row>
    <row r="1046" spans="2:13" s="3" customFormat="1" ht="37.5" customHeight="1">
      <c r="B1046" s="307"/>
      <c r="C1046" s="308"/>
      <c r="D1046" s="308"/>
      <c r="E1046" s="308"/>
      <c r="F1046" s="329" t="s">
        <v>13</v>
      </c>
      <c r="G1046" s="330" t="s">
        <v>541</v>
      </c>
      <c r="H1046" s="310"/>
      <c r="I1046" s="311"/>
      <c r="J1046" s="818"/>
      <c r="K1046" s="634"/>
      <c r="L1046" s="634"/>
      <c r="M1046" s="638"/>
    </row>
    <row r="1047" spans="2:13" s="3" customFormat="1" ht="18.75" customHeight="1">
      <c r="B1047" s="307"/>
      <c r="C1047" s="308"/>
      <c r="D1047" s="308"/>
      <c r="E1047" s="308"/>
      <c r="F1047" s="329" t="s">
        <v>13</v>
      </c>
      <c r="G1047" s="330" t="s">
        <v>1648</v>
      </c>
      <c r="H1047" s="310"/>
      <c r="I1047" s="311"/>
      <c r="J1047" s="818"/>
      <c r="K1047" s="634"/>
      <c r="L1047" s="634"/>
      <c r="M1047" s="638"/>
    </row>
    <row r="1048" spans="2:13" s="3" customFormat="1" ht="18.75" customHeight="1">
      <c r="B1048" s="307"/>
      <c r="C1048" s="308"/>
      <c r="D1048" s="308"/>
      <c r="E1048" s="308"/>
      <c r="F1048" s="329" t="s">
        <v>13</v>
      </c>
      <c r="G1048" s="345" t="s">
        <v>1260</v>
      </c>
      <c r="H1048" s="310"/>
      <c r="I1048" s="311"/>
      <c r="J1048" s="818"/>
      <c r="K1048" s="634"/>
      <c r="L1048" s="634"/>
      <c r="M1048" s="638"/>
    </row>
    <row r="1049" spans="2:13" s="3" customFormat="1" ht="18.75" customHeight="1">
      <c r="B1049" s="307"/>
      <c r="C1049" s="308"/>
      <c r="D1049" s="308"/>
      <c r="E1049" s="308"/>
      <c r="F1049" s="329"/>
      <c r="G1049" s="345"/>
      <c r="H1049" s="310"/>
      <c r="I1049" s="311"/>
      <c r="J1049" s="823"/>
      <c r="K1049" s="635"/>
      <c r="L1049" s="635"/>
      <c r="M1049" s="639"/>
    </row>
    <row r="1050" spans="2:13" s="3" customFormat="1" ht="31.5" customHeight="1">
      <c r="B1050" s="307"/>
      <c r="C1050" s="308"/>
      <c r="D1050" s="308"/>
      <c r="E1050" s="308"/>
      <c r="F1050" s="68" t="s">
        <v>40</v>
      </c>
      <c r="G1050" s="37" t="s">
        <v>1875</v>
      </c>
      <c r="H1050" s="61">
        <v>0.25</v>
      </c>
      <c r="I1050" s="50"/>
      <c r="J1050" s="818"/>
      <c r="K1050" s="633" t="s">
        <v>1263</v>
      </c>
      <c r="L1050" s="633" t="s">
        <v>1264</v>
      </c>
      <c r="M1050" s="637"/>
    </row>
    <row r="1051" spans="2:13" s="3" customFormat="1" ht="18.75" customHeight="1">
      <c r="B1051" s="307"/>
      <c r="C1051" s="308"/>
      <c r="D1051" s="308"/>
      <c r="E1051" s="308"/>
      <c r="F1051" s="329" t="s">
        <v>13</v>
      </c>
      <c r="G1051" s="341" t="s">
        <v>540</v>
      </c>
      <c r="H1051" s="310"/>
      <c r="I1051" s="311"/>
      <c r="J1051" s="815"/>
      <c r="K1051" s="634"/>
      <c r="L1051" s="634"/>
      <c r="M1051" s="638"/>
    </row>
    <row r="1052" spans="2:13" s="3" customFormat="1" ht="18.75" customHeight="1">
      <c r="B1052" s="307"/>
      <c r="C1052" s="308"/>
      <c r="D1052" s="308"/>
      <c r="E1052" s="308"/>
      <c r="F1052" s="329" t="s">
        <v>13</v>
      </c>
      <c r="G1052" s="341" t="s">
        <v>940</v>
      </c>
      <c r="H1052" s="310"/>
      <c r="I1052" s="311"/>
      <c r="J1052" s="815"/>
      <c r="K1052" s="634"/>
      <c r="L1052" s="634"/>
      <c r="M1052" s="638"/>
    </row>
    <row r="1053" spans="2:13" s="3" customFormat="1" ht="18.75" customHeight="1">
      <c r="B1053" s="307"/>
      <c r="C1053" s="308"/>
      <c r="D1053" s="308"/>
      <c r="E1053" s="308"/>
      <c r="F1053" s="329"/>
      <c r="G1053" s="341"/>
      <c r="H1053" s="310"/>
      <c r="I1053" s="311"/>
      <c r="J1053" s="816"/>
      <c r="K1053" s="635"/>
      <c r="L1053" s="635"/>
      <c r="M1053" s="639"/>
    </row>
    <row r="1054" spans="2:13" s="14" customFormat="1" ht="21" customHeight="1">
      <c r="B1054" s="307"/>
      <c r="C1054" s="308"/>
      <c r="D1054" s="308"/>
      <c r="E1054" s="162" t="s">
        <v>14</v>
      </c>
      <c r="F1054" s="822" t="s">
        <v>542</v>
      </c>
      <c r="G1054" s="822"/>
      <c r="H1054" s="163"/>
      <c r="I1054" s="166"/>
      <c r="J1054" s="336"/>
      <c r="K1054" s="246"/>
      <c r="L1054" s="246"/>
      <c r="M1054" s="247"/>
    </row>
    <row r="1055" spans="2:13" s="14" customFormat="1" ht="21" customHeight="1">
      <c r="B1055" s="307"/>
      <c r="C1055" s="308"/>
      <c r="D1055" s="308"/>
      <c r="E1055" s="426"/>
      <c r="F1055" s="469" t="s">
        <v>15</v>
      </c>
      <c r="G1055" s="469" t="s">
        <v>1740</v>
      </c>
      <c r="H1055" s="470">
        <v>0.15</v>
      </c>
      <c r="I1055" s="471"/>
      <c r="J1055" s="337"/>
      <c r="K1055" s="196"/>
      <c r="L1055" s="196"/>
      <c r="M1055" s="198"/>
    </row>
    <row r="1056" spans="2:13" s="14" customFormat="1" ht="21" customHeight="1">
      <c r="B1056" s="307"/>
      <c r="C1056" s="308"/>
      <c r="D1056" s="308"/>
      <c r="E1056" s="426"/>
      <c r="F1056" s="329" t="s">
        <v>13</v>
      </c>
      <c r="G1056" s="331" t="s">
        <v>1793</v>
      </c>
      <c r="H1056" s="445"/>
      <c r="I1056" s="446"/>
      <c r="J1056" s="337"/>
      <c r="K1056" s="196"/>
      <c r="L1056" s="196"/>
      <c r="M1056" s="198"/>
    </row>
    <row r="1057" spans="2:13" s="14" customFormat="1" ht="21" customHeight="1">
      <c r="B1057" s="307"/>
      <c r="C1057" s="308"/>
      <c r="D1057" s="308"/>
      <c r="E1057" s="426"/>
      <c r="F1057" s="329" t="s">
        <v>13</v>
      </c>
      <c r="G1057" s="331" t="s">
        <v>779</v>
      </c>
      <c r="H1057" s="445"/>
      <c r="I1057" s="446"/>
      <c r="J1057" s="337"/>
      <c r="K1057" s="196"/>
      <c r="L1057" s="196"/>
      <c r="M1057" s="198"/>
    </row>
    <row r="1058" spans="2:13" s="14" customFormat="1" ht="21" customHeight="1">
      <c r="B1058" s="307"/>
      <c r="C1058" s="308"/>
      <c r="D1058" s="308"/>
      <c r="E1058" s="426"/>
      <c r="F1058" s="427"/>
      <c r="G1058" s="427"/>
      <c r="H1058" s="428"/>
      <c r="I1058" s="429"/>
      <c r="J1058" s="337"/>
      <c r="K1058" s="196"/>
      <c r="L1058" s="196"/>
      <c r="M1058" s="198"/>
    </row>
    <row r="1059" spans="2:13" s="14" customFormat="1" ht="18.75" customHeight="1">
      <c r="B1059" s="307"/>
      <c r="C1059" s="308"/>
      <c r="D1059" s="308"/>
      <c r="E1059" s="354"/>
      <c r="F1059" s="78" t="s">
        <v>17</v>
      </c>
      <c r="G1059" s="177" t="s">
        <v>543</v>
      </c>
      <c r="H1059" s="75">
        <v>0.5</v>
      </c>
      <c r="I1059" s="74"/>
      <c r="J1059" s="816"/>
      <c r="K1059" s="634" t="s">
        <v>1266</v>
      </c>
      <c r="L1059" s="634" t="s">
        <v>1265</v>
      </c>
      <c r="M1059" s="638" t="s">
        <v>544</v>
      </c>
    </row>
    <row r="1060" spans="2:13" s="3" customFormat="1" ht="18.75" customHeight="1">
      <c r="B1060" s="307"/>
      <c r="C1060" s="308"/>
      <c r="D1060" s="308"/>
      <c r="E1060" s="354"/>
      <c r="F1060" s="329" t="s">
        <v>13</v>
      </c>
      <c r="G1060" s="330" t="s">
        <v>1876</v>
      </c>
      <c r="H1060" s="310"/>
      <c r="I1060" s="355"/>
      <c r="J1060" s="823"/>
      <c r="K1060" s="634"/>
      <c r="L1060" s="634"/>
      <c r="M1060" s="638"/>
    </row>
    <row r="1061" spans="2:13" s="3" customFormat="1" ht="18.75" customHeight="1">
      <c r="B1061" s="307"/>
      <c r="C1061" s="308"/>
      <c r="D1061" s="308"/>
      <c r="E1061" s="354"/>
      <c r="F1061" s="329" t="s">
        <v>13</v>
      </c>
      <c r="G1061" s="330" t="s">
        <v>1741</v>
      </c>
      <c r="H1061" s="310"/>
      <c r="I1061" s="355"/>
      <c r="J1061" s="823"/>
      <c r="K1061" s="634"/>
      <c r="L1061" s="634"/>
      <c r="M1061" s="638"/>
    </row>
    <row r="1062" spans="2:13" s="3" customFormat="1" ht="18.75" customHeight="1">
      <c r="B1062" s="307"/>
      <c r="C1062" s="308"/>
      <c r="D1062" s="308"/>
      <c r="E1062" s="354"/>
      <c r="F1062" s="329" t="s">
        <v>13</v>
      </c>
      <c r="G1062" s="330" t="s">
        <v>1742</v>
      </c>
      <c r="H1062" s="310"/>
      <c r="I1062" s="355"/>
      <c r="J1062" s="823"/>
      <c r="K1062" s="634"/>
      <c r="L1062" s="634"/>
      <c r="M1062" s="638"/>
    </row>
    <row r="1063" spans="2:13" s="3" customFormat="1" ht="18.75" customHeight="1">
      <c r="B1063" s="307"/>
      <c r="C1063" s="308"/>
      <c r="D1063" s="308"/>
      <c r="E1063" s="354"/>
      <c r="F1063" s="329" t="s">
        <v>13</v>
      </c>
      <c r="G1063" s="330" t="s">
        <v>1743</v>
      </c>
      <c r="H1063" s="310"/>
      <c r="I1063" s="355"/>
      <c r="J1063" s="823"/>
      <c r="K1063" s="634"/>
      <c r="L1063" s="634"/>
      <c r="M1063" s="638"/>
    </row>
    <row r="1064" spans="2:13" s="3" customFormat="1" ht="18.75" customHeight="1" thickBot="1">
      <c r="B1064" s="307"/>
      <c r="C1064" s="308"/>
      <c r="D1064" s="308"/>
      <c r="E1064" s="354"/>
      <c r="F1064" s="329"/>
      <c r="G1064" s="345"/>
      <c r="H1064" s="310"/>
      <c r="I1064" s="355"/>
      <c r="J1064" s="818"/>
      <c r="K1064" s="634"/>
      <c r="L1064" s="634"/>
      <c r="M1064" s="638"/>
    </row>
    <row r="1065" spans="2:13" s="14" customFormat="1" ht="18.75" customHeight="1">
      <c r="B1065" s="579"/>
      <c r="C1065" s="580"/>
      <c r="D1065" s="580"/>
      <c r="E1065" s="580"/>
      <c r="F1065" s="602" t="s">
        <v>30</v>
      </c>
      <c r="G1065" s="603" t="s">
        <v>1877</v>
      </c>
      <c r="H1065" s="570">
        <v>0.25</v>
      </c>
      <c r="I1065" s="571"/>
      <c r="J1065" s="826"/>
      <c r="K1065" s="646" t="s">
        <v>1268</v>
      </c>
      <c r="L1065" s="646" t="s">
        <v>1267</v>
      </c>
      <c r="M1065" s="647"/>
    </row>
    <row r="1066" spans="2:13" s="3" customFormat="1" ht="18.75" customHeight="1">
      <c r="B1066" s="328"/>
      <c r="C1066" s="329"/>
      <c r="D1066" s="329"/>
      <c r="E1066" s="329"/>
      <c r="F1066" s="329" t="s">
        <v>13</v>
      </c>
      <c r="G1066" s="330" t="s">
        <v>1878</v>
      </c>
      <c r="H1066" s="310"/>
      <c r="I1066" s="316"/>
      <c r="J1066" s="823"/>
      <c r="K1066" s="634"/>
      <c r="L1066" s="634"/>
      <c r="M1066" s="638"/>
    </row>
    <row r="1067" spans="2:13" s="3" customFormat="1" ht="18.75" customHeight="1">
      <c r="B1067" s="328"/>
      <c r="C1067" s="329"/>
      <c r="D1067" s="329"/>
      <c r="E1067" s="329"/>
      <c r="F1067" s="329" t="s">
        <v>13</v>
      </c>
      <c r="G1067" s="330" t="s">
        <v>1879</v>
      </c>
      <c r="H1067" s="310"/>
      <c r="I1067" s="316"/>
      <c r="J1067" s="823"/>
      <c r="K1067" s="634"/>
      <c r="L1067" s="634"/>
      <c r="M1067" s="638"/>
    </row>
    <row r="1068" spans="2:13" s="3" customFormat="1" ht="18.75" customHeight="1">
      <c r="B1068" s="328"/>
      <c r="C1068" s="329"/>
      <c r="D1068" s="329"/>
      <c r="E1068" s="329"/>
      <c r="F1068" s="329"/>
      <c r="G1068" s="330"/>
      <c r="H1068" s="310"/>
      <c r="I1068" s="316"/>
      <c r="J1068" s="823"/>
      <c r="K1068" s="635"/>
      <c r="L1068" s="635"/>
      <c r="M1068" s="639"/>
    </row>
    <row r="1069" spans="2:13" s="14" customFormat="1" ht="57" customHeight="1">
      <c r="B1069" s="328"/>
      <c r="C1069" s="329"/>
      <c r="D1069" s="329"/>
      <c r="E1069" s="329"/>
      <c r="F1069" s="68" t="s">
        <v>32</v>
      </c>
      <c r="G1069" s="344" t="s">
        <v>1880</v>
      </c>
      <c r="H1069" s="70">
        <v>0.25</v>
      </c>
      <c r="I1069" s="50"/>
      <c r="J1069" s="818"/>
      <c r="K1069" s="633" t="s">
        <v>545</v>
      </c>
      <c r="L1069" s="633" t="s">
        <v>545</v>
      </c>
      <c r="M1069" s="637"/>
    </row>
    <row r="1070" spans="2:13" s="3" customFormat="1" ht="57" customHeight="1">
      <c r="B1070" s="328"/>
      <c r="C1070" s="329"/>
      <c r="D1070" s="329"/>
      <c r="E1070" s="329"/>
      <c r="F1070" s="329" t="s">
        <v>13</v>
      </c>
      <c r="G1070" s="341" t="s">
        <v>1881</v>
      </c>
      <c r="H1070" s="310"/>
      <c r="I1070" s="316"/>
      <c r="J1070" s="815"/>
      <c r="K1070" s="634"/>
      <c r="L1070" s="634"/>
      <c r="M1070" s="638"/>
    </row>
    <row r="1071" spans="2:13" s="3" customFormat="1" ht="57" customHeight="1">
      <c r="B1071" s="328"/>
      <c r="C1071" s="329"/>
      <c r="D1071" s="329"/>
      <c r="E1071" s="329"/>
      <c r="F1071" s="329" t="s">
        <v>13</v>
      </c>
      <c r="G1071" s="341" t="s">
        <v>1882</v>
      </c>
      <c r="H1071" s="310"/>
      <c r="I1071" s="316"/>
      <c r="J1071" s="815"/>
      <c r="K1071" s="634"/>
      <c r="L1071" s="634"/>
      <c r="M1071" s="638"/>
    </row>
    <row r="1072" spans="2:13" s="3" customFormat="1" ht="18.75" customHeight="1">
      <c r="B1072" s="328"/>
      <c r="C1072" s="329"/>
      <c r="D1072" s="329"/>
      <c r="E1072" s="329"/>
      <c r="F1072" s="329" t="s">
        <v>13</v>
      </c>
      <c r="G1072" s="341" t="s">
        <v>817</v>
      </c>
      <c r="H1072" s="310"/>
      <c r="I1072" s="316"/>
      <c r="J1072" s="815"/>
      <c r="K1072" s="634"/>
      <c r="L1072" s="634"/>
      <c r="M1072" s="638"/>
    </row>
    <row r="1073" spans="2:13" s="3" customFormat="1" ht="18.75" customHeight="1">
      <c r="B1073" s="328"/>
      <c r="C1073" s="329"/>
      <c r="D1073" s="329"/>
      <c r="E1073" s="329"/>
      <c r="F1073" s="329"/>
      <c r="G1073" s="341"/>
      <c r="H1073" s="310"/>
      <c r="I1073" s="316"/>
      <c r="J1073" s="816"/>
      <c r="K1073" s="635"/>
      <c r="L1073" s="635"/>
      <c r="M1073" s="639"/>
    </row>
    <row r="1074" spans="2:13" s="3" customFormat="1" ht="57" customHeight="1">
      <c r="B1074" s="328"/>
      <c r="C1074" s="329"/>
      <c r="D1074" s="329"/>
      <c r="E1074" s="329"/>
      <c r="F1074" s="68" t="s">
        <v>35</v>
      </c>
      <c r="G1074" s="76" t="s">
        <v>1649</v>
      </c>
      <c r="H1074" s="61">
        <v>0.25</v>
      </c>
      <c r="I1074" s="50"/>
      <c r="J1074" s="818"/>
      <c r="K1074" s="633" t="s">
        <v>546</v>
      </c>
      <c r="L1074" s="633" t="s">
        <v>546</v>
      </c>
      <c r="M1074" s="637"/>
    </row>
    <row r="1075" spans="2:13" s="3" customFormat="1" ht="57" customHeight="1">
      <c r="B1075" s="328"/>
      <c r="C1075" s="329"/>
      <c r="D1075" s="329"/>
      <c r="E1075" s="329"/>
      <c r="F1075" s="329" t="s">
        <v>13</v>
      </c>
      <c r="G1075" s="341" t="s">
        <v>1881</v>
      </c>
      <c r="H1075" s="310"/>
      <c r="I1075" s="316"/>
      <c r="J1075" s="815"/>
      <c r="K1075" s="634"/>
      <c r="L1075" s="634"/>
      <c r="M1075" s="638"/>
    </row>
    <row r="1076" spans="2:13" s="3" customFormat="1" ht="57" customHeight="1">
      <c r="B1076" s="328"/>
      <c r="C1076" s="329"/>
      <c r="D1076" s="329"/>
      <c r="E1076" s="329"/>
      <c r="F1076" s="329" t="s">
        <v>13</v>
      </c>
      <c r="G1076" s="341" t="s">
        <v>1882</v>
      </c>
      <c r="H1076" s="310"/>
      <c r="I1076" s="316"/>
      <c r="J1076" s="815"/>
      <c r="K1076" s="634"/>
      <c r="L1076" s="634"/>
      <c r="M1076" s="638"/>
    </row>
    <row r="1077" spans="2:13" s="3" customFormat="1" ht="37.5" customHeight="1">
      <c r="B1077" s="328"/>
      <c r="C1077" s="329"/>
      <c r="D1077" s="329"/>
      <c r="E1077" s="329"/>
      <c r="F1077" s="329" t="s">
        <v>13</v>
      </c>
      <c r="G1077" s="341" t="s">
        <v>817</v>
      </c>
      <c r="H1077" s="310"/>
      <c r="I1077" s="316"/>
      <c r="J1077" s="815"/>
      <c r="K1077" s="634"/>
      <c r="L1077" s="634"/>
      <c r="M1077" s="638"/>
    </row>
    <row r="1078" spans="2:13" s="3" customFormat="1" ht="18.75" customHeight="1">
      <c r="B1078" s="328"/>
      <c r="C1078" s="329"/>
      <c r="D1078" s="329"/>
      <c r="E1078" s="329"/>
      <c r="F1078" s="329"/>
      <c r="G1078" s="351"/>
      <c r="H1078" s="310"/>
      <c r="I1078" s="316"/>
      <c r="J1078" s="816"/>
      <c r="K1078" s="635"/>
      <c r="L1078" s="635"/>
      <c r="M1078" s="639"/>
    </row>
    <row r="1079" spans="2:13" s="3" customFormat="1" ht="37.5" customHeight="1">
      <c r="B1079" s="328"/>
      <c r="C1079" s="329"/>
      <c r="D1079" s="329"/>
      <c r="E1079" s="77" t="s">
        <v>19</v>
      </c>
      <c r="F1079" s="822" t="s">
        <v>1792</v>
      </c>
      <c r="G1079" s="822"/>
      <c r="H1079" s="163">
        <v>0.25</v>
      </c>
      <c r="I1079" s="51"/>
      <c r="J1079" s="818"/>
      <c r="K1079" s="634"/>
      <c r="L1079" s="634"/>
      <c r="M1079" s="638"/>
    </row>
    <row r="1080" spans="2:13" s="3" customFormat="1" ht="37.5" customHeight="1">
      <c r="B1080" s="328"/>
      <c r="C1080" s="329"/>
      <c r="D1080" s="329"/>
      <c r="E1080" s="329"/>
      <c r="F1080" s="329"/>
      <c r="G1080" s="330" t="s">
        <v>547</v>
      </c>
      <c r="H1080" s="310"/>
      <c r="I1080" s="311"/>
      <c r="J1080" s="818"/>
      <c r="K1080" s="634"/>
      <c r="L1080" s="634"/>
      <c r="M1080" s="638"/>
    </row>
    <row r="1081" spans="2:13" s="3" customFormat="1" ht="37.5" customHeight="1">
      <c r="B1081" s="328"/>
      <c r="C1081" s="329"/>
      <c r="D1081" s="329"/>
      <c r="E1081" s="329"/>
      <c r="F1081" s="329"/>
      <c r="G1081" s="330" t="s">
        <v>1269</v>
      </c>
      <c r="H1081" s="310"/>
      <c r="I1081" s="311"/>
      <c r="J1081" s="818"/>
      <c r="K1081" s="634"/>
      <c r="L1081" s="634"/>
      <c r="M1081" s="638"/>
    </row>
    <row r="1082" spans="2:13" s="3" customFormat="1" ht="37.5" customHeight="1">
      <c r="B1082" s="328"/>
      <c r="C1082" s="329"/>
      <c r="D1082" s="329"/>
      <c r="E1082" s="329"/>
      <c r="F1082" s="329"/>
      <c r="G1082" s="330" t="s">
        <v>1650</v>
      </c>
      <c r="H1082" s="310"/>
      <c r="I1082" s="311"/>
      <c r="J1082" s="818"/>
      <c r="K1082" s="634"/>
      <c r="L1082" s="634"/>
      <c r="M1082" s="638"/>
    </row>
    <row r="1083" spans="2:13" s="3" customFormat="1" ht="18.75" customHeight="1">
      <c r="B1083" s="328"/>
      <c r="C1083" s="329"/>
      <c r="D1083" s="329"/>
      <c r="E1083" s="329"/>
      <c r="F1083" s="329"/>
      <c r="G1083" s="330"/>
      <c r="H1083" s="310"/>
      <c r="I1083" s="311"/>
      <c r="J1083" s="823"/>
      <c r="K1083" s="635"/>
      <c r="L1083" s="635"/>
      <c r="M1083" s="639"/>
    </row>
    <row r="1084" spans="2:13" s="14" customFormat="1" ht="51.75" customHeight="1">
      <c r="B1084" s="328"/>
      <c r="C1084" s="329"/>
      <c r="D1084" s="308"/>
      <c r="E1084" s="72" t="s">
        <v>82</v>
      </c>
      <c r="F1084" s="72"/>
      <c r="G1084" s="455" t="s">
        <v>548</v>
      </c>
      <c r="H1084" s="56">
        <v>0.25</v>
      </c>
      <c r="I1084" s="51"/>
      <c r="J1084" s="818"/>
      <c r="K1084" s="633" t="s">
        <v>1271</v>
      </c>
      <c r="L1084" s="633" t="s">
        <v>1270</v>
      </c>
      <c r="M1084" s="637" t="s">
        <v>549</v>
      </c>
    </row>
    <row r="1085" spans="2:13" s="3" customFormat="1" ht="37.5" customHeight="1">
      <c r="B1085" s="328"/>
      <c r="C1085" s="329"/>
      <c r="D1085" s="329"/>
      <c r="E1085" s="329"/>
      <c r="F1085" s="329" t="s">
        <v>13</v>
      </c>
      <c r="G1085" s="341" t="s">
        <v>550</v>
      </c>
      <c r="H1085" s="310"/>
      <c r="I1085" s="311"/>
      <c r="J1085" s="818"/>
      <c r="K1085" s="634"/>
      <c r="L1085" s="634"/>
      <c r="M1085" s="638"/>
    </row>
    <row r="1086" spans="2:13" s="3" customFormat="1" ht="37.5" customHeight="1">
      <c r="B1086" s="328"/>
      <c r="C1086" s="329"/>
      <c r="D1086" s="329"/>
      <c r="E1086" s="329"/>
      <c r="F1086" s="329" t="s">
        <v>13</v>
      </c>
      <c r="G1086" s="341" t="s">
        <v>1269</v>
      </c>
      <c r="H1086" s="310"/>
      <c r="I1086" s="311"/>
      <c r="J1086" s="818"/>
      <c r="K1086" s="634"/>
      <c r="L1086" s="634"/>
      <c r="M1086" s="638"/>
    </row>
    <row r="1087" spans="2:13" s="3" customFormat="1" ht="37.5" customHeight="1">
      <c r="B1087" s="328"/>
      <c r="C1087" s="329"/>
      <c r="D1087" s="329"/>
      <c r="E1087" s="329"/>
      <c r="F1087" s="329" t="s">
        <v>13</v>
      </c>
      <c r="G1087" s="341" t="s">
        <v>1650</v>
      </c>
      <c r="H1087" s="310"/>
      <c r="I1087" s="311"/>
      <c r="J1087" s="818"/>
      <c r="K1087" s="634"/>
      <c r="L1087" s="634"/>
      <c r="M1087" s="638"/>
    </row>
    <row r="1088" spans="2:13" s="3" customFormat="1" ht="18.75" customHeight="1">
      <c r="B1088" s="328"/>
      <c r="C1088" s="329"/>
      <c r="D1088" s="329"/>
      <c r="E1088" s="329"/>
      <c r="F1088" s="329"/>
      <c r="G1088" s="341"/>
      <c r="H1088" s="310"/>
      <c r="I1088" s="311"/>
      <c r="J1088" s="823"/>
      <c r="K1088" s="635"/>
      <c r="L1088" s="635"/>
      <c r="M1088" s="639"/>
    </row>
    <row r="1089" spans="2:13" s="14" customFormat="1" ht="37.5" customHeight="1">
      <c r="B1089" s="328"/>
      <c r="C1089" s="329"/>
      <c r="D1089" s="329"/>
      <c r="E1089" s="77" t="s">
        <v>85</v>
      </c>
      <c r="F1089" s="822" t="s">
        <v>1651</v>
      </c>
      <c r="G1089" s="822"/>
      <c r="H1089" s="163">
        <v>0.5</v>
      </c>
      <c r="I1089" s="51"/>
      <c r="J1089" s="823"/>
      <c r="K1089" s="824" t="s">
        <v>1274</v>
      </c>
      <c r="L1089" s="824" t="s">
        <v>1273</v>
      </c>
      <c r="M1089" s="732" t="s">
        <v>551</v>
      </c>
    </row>
    <row r="1090" spans="2:13" s="3" customFormat="1" ht="37.5" customHeight="1">
      <c r="B1090" s="328"/>
      <c r="C1090" s="329"/>
      <c r="D1090" s="329"/>
      <c r="E1090" s="329"/>
      <c r="F1090" s="329" t="s">
        <v>13</v>
      </c>
      <c r="G1090" s="330" t="s">
        <v>1883</v>
      </c>
      <c r="H1090" s="310"/>
      <c r="I1090" s="311"/>
      <c r="J1090" s="823"/>
      <c r="K1090" s="793"/>
      <c r="L1090" s="793"/>
      <c r="M1090" s="677"/>
    </row>
    <row r="1091" spans="2:13" s="3" customFormat="1" ht="18.75" customHeight="1">
      <c r="B1091" s="328"/>
      <c r="C1091" s="329"/>
      <c r="D1091" s="329"/>
      <c r="E1091" s="329"/>
      <c r="F1091" s="329" t="s">
        <v>13</v>
      </c>
      <c r="G1091" s="330" t="s">
        <v>1884</v>
      </c>
      <c r="H1091" s="310"/>
      <c r="I1091" s="311"/>
      <c r="J1091" s="823"/>
      <c r="K1091" s="793"/>
      <c r="L1091" s="793"/>
      <c r="M1091" s="677"/>
    </row>
    <row r="1092" spans="2:13" s="3" customFormat="1" ht="18.75" customHeight="1">
      <c r="B1092" s="328"/>
      <c r="C1092" s="329"/>
      <c r="D1092" s="329"/>
      <c r="E1092" s="329"/>
      <c r="F1092" s="329" t="s">
        <v>13</v>
      </c>
      <c r="G1092" s="330" t="s">
        <v>1272</v>
      </c>
      <c r="H1092" s="310"/>
      <c r="I1092" s="311"/>
      <c r="J1092" s="823"/>
      <c r="K1092" s="793"/>
      <c r="L1092" s="793"/>
      <c r="M1092" s="677"/>
    </row>
    <row r="1093" spans="2:13" s="3" customFormat="1" ht="18.75" customHeight="1">
      <c r="B1093" s="328"/>
      <c r="C1093" s="329"/>
      <c r="D1093" s="329"/>
      <c r="E1093" s="329"/>
      <c r="F1093" s="329"/>
      <c r="G1093" s="330"/>
      <c r="H1093" s="310"/>
      <c r="I1093" s="311"/>
      <c r="J1093" s="823"/>
      <c r="K1093" s="794"/>
      <c r="L1093" s="794"/>
      <c r="M1093" s="678"/>
    </row>
    <row r="1094" spans="2:13" s="14" customFormat="1" ht="37.5" customHeight="1">
      <c r="B1094" s="328"/>
      <c r="C1094" s="329"/>
      <c r="D1094" s="329"/>
      <c r="E1094" s="77" t="s">
        <v>87</v>
      </c>
      <c r="F1094" s="822" t="s">
        <v>1885</v>
      </c>
      <c r="G1094" s="822"/>
      <c r="H1094" s="163">
        <v>0.25</v>
      </c>
      <c r="I1094" s="51"/>
      <c r="J1094" s="818"/>
      <c r="K1094" s="633" t="s">
        <v>552</v>
      </c>
      <c r="L1094" s="633" t="s">
        <v>553</v>
      </c>
      <c r="M1094" s="637" t="s">
        <v>551</v>
      </c>
    </row>
    <row r="1095" spans="2:13" s="3" customFormat="1" ht="18.75" customHeight="1">
      <c r="B1095" s="328"/>
      <c r="C1095" s="329"/>
      <c r="D1095" s="329"/>
      <c r="E1095" s="329"/>
      <c r="F1095" s="329" t="s">
        <v>13</v>
      </c>
      <c r="G1095" s="330" t="s">
        <v>554</v>
      </c>
      <c r="H1095" s="310"/>
      <c r="I1095" s="311"/>
      <c r="J1095" s="815"/>
      <c r="K1095" s="634"/>
      <c r="L1095" s="634"/>
      <c r="M1095" s="638"/>
    </row>
    <row r="1096" spans="2:13" s="3" customFormat="1" ht="18.75" customHeight="1">
      <c r="B1096" s="328"/>
      <c r="C1096" s="329"/>
      <c r="D1096" s="329"/>
      <c r="E1096" s="329"/>
      <c r="F1096" s="329" t="s">
        <v>13</v>
      </c>
      <c r="G1096" s="330" t="s">
        <v>1276</v>
      </c>
      <c r="H1096" s="310"/>
      <c r="I1096" s="311"/>
      <c r="J1096" s="815"/>
      <c r="K1096" s="634"/>
      <c r="L1096" s="634"/>
      <c r="M1096" s="638"/>
    </row>
    <row r="1097" spans="2:13" s="3" customFormat="1" ht="18.75" customHeight="1">
      <c r="B1097" s="328"/>
      <c r="C1097" s="329"/>
      <c r="D1097" s="329"/>
      <c r="E1097" s="329"/>
      <c r="F1097" s="329" t="s">
        <v>13</v>
      </c>
      <c r="G1097" s="330" t="s">
        <v>1275</v>
      </c>
      <c r="H1097" s="310"/>
      <c r="I1097" s="311"/>
      <c r="J1097" s="815"/>
      <c r="K1097" s="634"/>
      <c r="L1097" s="634"/>
      <c r="M1097" s="638"/>
    </row>
    <row r="1098" spans="2:13" s="3" customFormat="1" ht="18.75" customHeight="1" thickBot="1">
      <c r="B1098" s="328"/>
      <c r="C1098" s="329"/>
      <c r="D1098" s="329"/>
      <c r="E1098" s="329"/>
      <c r="F1098" s="329"/>
      <c r="G1098" s="330"/>
      <c r="H1098" s="310"/>
      <c r="I1098" s="311"/>
      <c r="J1098" s="815"/>
      <c r="K1098" s="634"/>
      <c r="L1098" s="634"/>
      <c r="M1098" s="638"/>
    </row>
    <row r="1099" spans="2:13" s="14" customFormat="1" ht="37.5" customHeight="1">
      <c r="B1099" s="579"/>
      <c r="C1099" s="580"/>
      <c r="D1099" s="580"/>
      <c r="E1099" s="581" t="s">
        <v>93</v>
      </c>
      <c r="F1099" s="825" t="s">
        <v>1886</v>
      </c>
      <c r="G1099" s="825"/>
      <c r="H1099" s="573">
        <v>0.25</v>
      </c>
      <c r="I1099" s="551"/>
      <c r="J1099" s="814" t="s">
        <v>1744</v>
      </c>
      <c r="K1099" s="646" t="s">
        <v>552</v>
      </c>
      <c r="L1099" s="646" t="s">
        <v>553</v>
      </c>
      <c r="M1099" s="647" t="s">
        <v>551</v>
      </c>
    </row>
    <row r="1100" spans="2:13" s="3" customFormat="1" ht="18.75" customHeight="1">
      <c r="B1100" s="328"/>
      <c r="C1100" s="329"/>
      <c r="D1100" s="329"/>
      <c r="E1100" s="329"/>
      <c r="F1100" s="329" t="s">
        <v>13</v>
      </c>
      <c r="G1100" s="345" t="s">
        <v>1887</v>
      </c>
      <c r="H1100" s="310"/>
      <c r="I1100" s="311"/>
      <c r="J1100" s="815"/>
      <c r="K1100" s="634"/>
      <c r="L1100" s="634"/>
      <c r="M1100" s="638"/>
    </row>
    <row r="1101" spans="2:13" s="3" customFormat="1" ht="18.75" customHeight="1">
      <c r="B1101" s="328"/>
      <c r="C1101" s="329"/>
      <c r="D1101" s="329"/>
      <c r="E1101" s="329"/>
      <c r="F1101" s="329" t="s">
        <v>13</v>
      </c>
      <c r="G1101" s="345" t="s">
        <v>1888</v>
      </c>
      <c r="H1101" s="310"/>
      <c r="I1101" s="311"/>
      <c r="J1101" s="815"/>
      <c r="K1101" s="634"/>
      <c r="L1101" s="634"/>
      <c r="M1101" s="638"/>
    </row>
    <row r="1102" spans="2:13" s="3" customFormat="1" ht="18.75" customHeight="1">
      <c r="B1102" s="328"/>
      <c r="C1102" s="329"/>
      <c r="D1102" s="329"/>
      <c r="E1102" s="329"/>
      <c r="F1102" s="329" t="s">
        <v>13</v>
      </c>
      <c r="G1102" s="345" t="s">
        <v>1889</v>
      </c>
      <c r="H1102" s="310"/>
      <c r="I1102" s="311"/>
      <c r="J1102" s="815"/>
      <c r="K1102" s="634"/>
      <c r="L1102" s="634"/>
      <c r="M1102" s="638"/>
    </row>
    <row r="1103" spans="2:13" s="3" customFormat="1" ht="18.75" customHeight="1">
      <c r="B1103" s="328"/>
      <c r="C1103" s="329"/>
      <c r="D1103" s="329"/>
      <c r="E1103" s="329"/>
      <c r="F1103" s="329"/>
      <c r="G1103" s="345"/>
      <c r="H1103" s="310"/>
      <c r="I1103" s="311"/>
      <c r="J1103" s="816"/>
      <c r="K1103" s="635"/>
      <c r="L1103" s="635"/>
      <c r="M1103" s="639"/>
    </row>
    <row r="1104" spans="2:13" s="3" customFormat="1" ht="37.5" customHeight="1">
      <c r="B1104" s="328"/>
      <c r="C1104" s="329"/>
      <c r="D1104" s="329"/>
      <c r="E1104" s="77" t="s">
        <v>98</v>
      </c>
      <c r="F1104" s="72"/>
      <c r="G1104" s="455" t="s">
        <v>1890</v>
      </c>
      <c r="H1104" s="57">
        <v>0.25</v>
      </c>
      <c r="I1104" s="51"/>
      <c r="J1104" s="818"/>
      <c r="K1104" s="786" t="s">
        <v>1278</v>
      </c>
      <c r="L1104" s="786" t="s">
        <v>1277</v>
      </c>
      <c r="M1104" s="637" t="s">
        <v>551</v>
      </c>
    </row>
    <row r="1105" spans="2:13" s="3" customFormat="1" ht="18.75" customHeight="1">
      <c r="B1105" s="328"/>
      <c r="C1105" s="329"/>
      <c r="D1105" s="329"/>
      <c r="E1105" s="329"/>
      <c r="F1105" s="329" t="s">
        <v>13</v>
      </c>
      <c r="G1105" s="351" t="s">
        <v>554</v>
      </c>
      <c r="H1105" s="310"/>
      <c r="I1105" s="311"/>
      <c r="J1105" s="815"/>
      <c r="K1105" s="787"/>
      <c r="L1105" s="787"/>
      <c r="M1105" s="638"/>
    </row>
    <row r="1106" spans="2:13" s="3" customFormat="1" ht="18.75" customHeight="1">
      <c r="B1106" s="328"/>
      <c r="C1106" s="329"/>
      <c r="D1106" s="329"/>
      <c r="E1106" s="329"/>
      <c r="F1106" s="329" t="s">
        <v>13</v>
      </c>
      <c r="G1106" s="351" t="s">
        <v>1276</v>
      </c>
      <c r="H1106" s="310"/>
      <c r="I1106" s="311"/>
      <c r="J1106" s="815"/>
      <c r="K1106" s="787"/>
      <c r="L1106" s="787"/>
      <c r="M1106" s="638"/>
    </row>
    <row r="1107" spans="2:13" s="3" customFormat="1" ht="18.75" customHeight="1">
      <c r="B1107" s="328"/>
      <c r="C1107" s="329"/>
      <c r="D1107" s="329"/>
      <c r="E1107" s="329"/>
      <c r="F1107" s="329" t="s">
        <v>13</v>
      </c>
      <c r="G1107" s="351" t="s">
        <v>1275</v>
      </c>
      <c r="H1107" s="310"/>
      <c r="I1107" s="311"/>
      <c r="J1107" s="815"/>
      <c r="K1107" s="787"/>
      <c r="L1107" s="787"/>
      <c r="M1107" s="638"/>
    </row>
    <row r="1108" spans="2:13" s="3" customFormat="1" ht="18.75" customHeight="1">
      <c r="B1108" s="328"/>
      <c r="C1108" s="329"/>
      <c r="D1108" s="329"/>
      <c r="E1108" s="329"/>
      <c r="F1108" s="329"/>
      <c r="G1108" s="351"/>
      <c r="H1108" s="310"/>
      <c r="I1108" s="311"/>
      <c r="J1108" s="816"/>
      <c r="K1108" s="788"/>
      <c r="L1108" s="788"/>
      <c r="M1108" s="639"/>
    </row>
    <row r="1109" spans="2:13" s="3" customFormat="1" ht="37.5" customHeight="1">
      <c r="B1109" s="328"/>
      <c r="C1109" s="329"/>
      <c r="D1109" s="329"/>
      <c r="E1109" s="77" t="s">
        <v>126</v>
      </c>
      <c r="F1109" s="72"/>
      <c r="G1109" s="455" t="s">
        <v>1891</v>
      </c>
      <c r="H1109" s="57">
        <v>0.25</v>
      </c>
      <c r="I1109" s="51"/>
      <c r="J1109" s="818"/>
      <c r="K1109" s="633" t="s">
        <v>555</v>
      </c>
      <c r="L1109" s="633" t="s">
        <v>556</v>
      </c>
      <c r="M1109" s="637" t="s">
        <v>551</v>
      </c>
    </row>
    <row r="1110" spans="2:13" s="3" customFormat="1" ht="18.75" customHeight="1">
      <c r="B1110" s="328"/>
      <c r="C1110" s="329"/>
      <c r="D1110" s="329"/>
      <c r="E1110" s="329"/>
      <c r="F1110" s="329" t="s">
        <v>13</v>
      </c>
      <c r="G1110" s="345" t="s">
        <v>1887</v>
      </c>
      <c r="H1110" s="310"/>
      <c r="I1110" s="311"/>
      <c r="J1110" s="815"/>
      <c r="K1110" s="634"/>
      <c r="L1110" s="634"/>
      <c r="M1110" s="638"/>
    </row>
    <row r="1111" spans="2:13" s="3" customFormat="1" ht="18.75" customHeight="1">
      <c r="B1111" s="328"/>
      <c r="C1111" s="329"/>
      <c r="D1111" s="329"/>
      <c r="E1111" s="329"/>
      <c r="F1111" s="329" t="s">
        <v>13</v>
      </c>
      <c r="G1111" s="345" t="s">
        <v>1888</v>
      </c>
      <c r="H1111" s="310"/>
      <c r="I1111" s="311"/>
      <c r="J1111" s="815"/>
      <c r="K1111" s="634"/>
      <c r="L1111" s="634"/>
      <c r="M1111" s="638"/>
    </row>
    <row r="1112" spans="2:13" s="3" customFormat="1" ht="18.75" customHeight="1">
      <c r="B1112" s="328"/>
      <c r="C1112" s="329"/>
      <c r="D1112" s="329"/>
      <c r="E1112" s="329"/>
      <c r="F1112" s="329" t="s">
        <v>13</v>
      </c>
      <c r="G1112" s="345" t="s">
        <v>1889</v>
      </c>
      <c r="H1112" s="310"/>
      <c r="I1112" s="311"/>
      <c r="J1112" s="815"/>
      <c r="K1112" s="634"/>
      <c r="L1112" s="634"/>
      <c r="M1112" s="638"/>
    </row>
    <row r="1113" spans="2:13" s="3" customFormat="1" ht="18.75" customHeight="1">
      <c r="B1113" s="328"/>
      <c r="C1113" s="329"/>
      <c r="D1113" s="329"/>
      <c r="E1113" s="329"/>
      <c r="F1113" s="329"/>
      <c r="G1113" s="341"/>
      <c r="H1113" s="310"/>
      <c r="I1113" s="311"/>
      <c r="J1113" s="816"/>
      <c r="K1113" s="635"/>
      <c r="L1113" s="635"/>
      <c r="M1113" s="639"/>
    </row>
    <row r="1114" spans="2:13" s="14" customFormat="1" ht="50.25" customHeight="1">
      <c r="B1114" s="328"/>
      <c r="C1114" s="134" t="s">
        <v>557</v>
      </c>
      <c r="D1114" s="821" t="s">
        <v>2000</v>
      </c>
      <c r="E1114" s="821"/>
      <c r="F1114" s="821"/>
      <c r="G1114" s="821"/>
      <c r="H1114" s="135">
        <f>H1115+H1119+H1124+H1129+H1134+H1139+H1144+H1150+H1155+H1160+H1165+H1170</f>
        <v>3</v>
      </c>
      <c r="I1114" s="136">
        <f>SUM(I1115:I1173)/(H1114-SUMIF(I1115:I1173,"TB",H1115:H1173))*H1114</f>
        <v>0</v>
      </c>
      <c r="J1114" s="245"/>
      <c r="K1114" s="246"/>
      <c r="L1114" s="246"/>
      <c r="M1114" s="247"/>
    </row>
    <row r="1115" spans="2:13" s="14" customFormat="1" ht="18.75" customHeight="1">
      <c r="B1115" s="328"/>
      <c r="C1115" s="338"/>
      <c r="D1115" s="323"/>
      <c r="E1115" s="67" t="s">
        <v>12</v>
      </c>
      <c r="F1115" s="631" t="s">
        <v>558</v>
      </c>
      <c r="G1115" s="631"/>
      <c r="H1115" s="57">
        <v>0.25</v>
      </c>
      <c r="I1115" s="51"/>
      <c r="J1115" s="815"/>
      <c r="K1115" s="634" t="s">
        <v>1280</v>
      </c>
      <c r="L1115" s="634" t="s">
        <v>1279</v>
      </c>
      <c r="M1115" s="638"/>
    </row>
    <row r="1116" spans="2:13" s="14" customFormat="1" ht="18.75" customHeight="1">
      <c r="B1116" s="328"/>
      <c r="C1116" s="338"/>
      <c r="D1116" s="323"/>
      <c r="E1116" s="323"/>
      <c r="F1116" s="323" t="s">
        <v>13</v>
      </c>
      <c r="G1116" s="283" t="s">
        <v>333</v>
      </c>
      <c r="H1116" s="332"/>
      <c r="I1116" s="333"/>
      <c r="J1116" s="815"/>
      <c r="K1116" s="634"/>
      <c r="L1116" s="634"/>
      <c r="M1116" s="638"/>
    </row>
    <row r="1117" spans="2:13" s="14" customFormat="1" ht="18.75" customHeight="1">
      <c r="B1117" s="328"/>
      <c r="C1117" s="338"/>
      <c r="D1117" s="323"/>
      <c r="E1117" s="323"/>
      <c r="F1117" s="323" t="s">
        <v>13</v>
      </c>
      <c r="G1117" s="283" t="s">
        <v>779</v>
      </c>
      <c r="H1117" s="332"/>
      <c r="I1117" s="333"/>
      <c r="J1117" s="815"/>
      <c r="K1117" s="634"/>
      <c r="L1117" s="634"/>
      <c r="M1117" s="638"/>
    </row>
    <row r="1118" spans="2:13" s="14" customFormat="1" ht="18.75" customHeight="1">
      <c r="B1118" s="328"/>
      <c r="C1118" s="338"/>
      <c r="D1118" s="323"/>
      <c r="E1118" s="323"/>
      <c r="F1118" s="323"/>
      <c r="G1118" s="283"/>
      <c r="H1118" s="332"/>
      <c r="I1118" s="333"/>
      <c r="J1118" s="816"/>
      <c r="K1118" s="635"/>
      <c r="L1118" s="635"/>
      <c r="M1118" s="639"/>
    </row>
    <row r="1119" spans="2:13" s="14" customFormat="1" ht="57" customHeight="1">
      <c r="B1119" s="307"/>
      <c r="C1119" s="308"/>
      <c r="D1119" s="308"/>
      <c r="E1119" s="162" t="s">
        <v>14</v>
      </c>
      <c r="F1119" s="819" t="s">
        <v>559</v>
      </c>
      <c r="G1119" s="819"/>
      <c r="H1119" s="163">
        <v>0.25</v>
      </c>
      <c r="I1119" s="51"/>
      <c r="J1119" s="818"/>
      <c r="K1119" s="633" t="s">
        <v>1284</v>
      </c>
      <c r="L1119" s="633" t="s">
        <v>1283</v>
      </c>
      <c r="M1119" s="638"/>
    </row>
    <row r="1120" spans="2:13" s="3" customFormat="1" ht="18.75" customHeight="1">
      <c r="B1120" s="307"/>
      <c r="C1120" s="308"/>
      <c r="D1120" s="308"/>
      <c r="E1120" s="308"/>
      <c r="F1120" s="323" t="s">
        <v>13</v>
      </c>
      <c r="G1120" s="356" t="s">
        <v>560</v>
      </c>
      <c r="H1120" s="310"/>
      <c r="I1120" s="316"/>
      <c r="J1120" s="815"/>
      <c r="K1120" s="634"/>
      <c r="L1120" s="634"/>
      <c r="M1120" s="638"/>
    </row>
    <row r="1121" spans="2:13" s="3" customFormat="1" ht="18.75" customHeight="1">
      <c r="B1121" s="307"/>
      <c r="C1121" s="308"/>
      <c r="D1121" s="308"/>
      <c r="E1121" s="308"/>
      <c r="F1121" s="323" t="s">
        <v>13</v>
      </c>
      <c r="G1121" s="331" t="s">
        <v>1282</v>
      </c>
      <c r="H1121" s="310"/>
      <c r="I1121" s="316"/>
      <c r="J1121" s="815"/>
      <c r="K1121" s="634"/>
      <c r="L1121" s="634"/>
      <c r="M1121" s="638"/>
    </row>
    <row r="1122" spans="2:13" s="3" customFormat="1" ht="18.75" customHeight="1">
      <c r="B1122" s="307"/>
      <c r="C1122" s="308"/>
      <c r="D1122" s="308"/>
      <c r="E1122" s="308"/>
      <c r="F1122" s="323" t="s">
        <v>13</v>
      </c>
      <c r="G1122" s="331" t="s">
        <v>1281</v>
      </c>
      <c r="H1122" s="310"/>
      <c r="I1122" s="316"/>
      <c r="J1122" s="815"/>
      <c r="K1122" s="634"/>
      <c r="L1122" s="634"/>
      <c r="M1122" s="638"/>
    </row>
    <row r="1123" spans="2:13" s="3" customFormat="1" ht="18.75" customHeight="1">
      <c r="B1123" s="307"/>
      <c r="C1123" s="308"/>
      <c r="D1123" s="308"/>
      <c r="E1123" s="308"/>
      <c r="F1123" s="323"/>
      <c r="G1123" s="331"/>
      <c r="H1123" s="310"/>
      <c r="I1123" s="316"/>
      <c r="J1123" s="816"/>
      <c r="K1123" s="635"/>
      <c r="L1123" s="635"/>
      <c r="M1123" s="639"/>
    </row>
    <row r="1124" spans="2:13" s="14" customFormat="1" ht="74.25" customHeight="1">
      <c r="B1124" s="307"/>
      <c r="C1124" s="308"/>
      <c r="D1124" s="308"/>
      <c r="E1124" s="162" t="s">
        <v>19</v>
      </c>
      <c r="F1124" s="820" t="s">
        <v>561</v>
      </c>
      <c r="G1124" s="820"/>
      <c r="H1124" s="163">
        <v>0.25</v>
      </c>
      <c r="I1124" s="51"/>
      <c r="J1124" s="818"/>
      <c r="K1124" s="633" t="s">
        <v>1286</v>
      </c>
      <c r="L1124" s="633" t="s">
        <v>1285</v>
      </c>
      <c r="M1124" s="638"/>
    </row>
    <row r="1125" spans="2:13" s="3" customFormat="1" ht="18.75" customHeight="1">
      <c r="B1125" s="307"/>
      <c r="C1125" s="308"/>
      <c r="D1125" s="308"/>
      <c r="E1125" s="308"/>
      <c r="F1125" s="323" t="s">
        <v>13</v>
      </c>
      <c r="G1125" s="356" t="s">
        <v>560</v>
      </c>
      <c r="H1125" s="310"/>
      <c r="I1125" s="311"/>
      <c r="J1125" s="815"/>
      <c r="K1125" s="634"/>
      <c r="L1125" s="634"/>
      <c r="M1125" s="638"/>
    </row>
    <row r="1126" spans="2:13" s="3" customFormat="1" ht="18.75" customHeight="1">
      <c r="B1126" s="307"/>
      <c r="C1126" s="308"/>
      <c r="D1126" s="308"/>
      <c r="E1126" s="308"/>
      <c r="F1126" s="323" t="s">
        <v>13</v>
      </c>
      <c r="G1126" s="331" t="s">
        <v>1282</v>
      </c>
      <c r="H1126" s="310"/>
      <c r="I1126" s="311"/>
      <c r="J1126" s="815"/>
      <c r="K1126" s="634"/>
      <c r="L1126" s="634"/>
      <c r="M1126" s="638"/>
    </row>
    <row r="1127" spans="2:13" s="3" customFormat="1" ht="18.75" customHeight="1">
      <c r="B1127" s="307"/>
      <c r="C1127" s="308"/>
      <c r="D1127" s="308"/>
      <c r="E1127" s="308"/>
      <c r="F1127" s="323" t="s">
        <v>13</v>
      </c>
      <c r="G1127" s="331" t="s">
        <v>1281</v>
      </c>
      <c r="H1127" s="310"/>
      <c r="I1127" s="311"/>
      <c r="J1127" s="815"/>
      <c r="K1127" s="634"/>
      <c r="L1127" s="634"/>
      <c r="M1127" s="638"/>
    </row>
    <row r="1128" spans="2:13" s="3" customFormat="1" ht="18.75" customHeight="1">
      <c r="B1128" s="307"/>
      <c r="C1128" s="308"/>
      <c r="D1128" s="308"/>
      <c r="E1128" s="308"/>
      <c r="F1128" s="323"/>
      <c r="G1128" s="331"/>
      <c r="H1128" s="310"/>
      <c r="I1128" s="311"/>
      <c r="J1128" s="816"/>
      <c r="K1128" s="635"/>
      <c r="L1128" s="635"/>
      <c r="M1128" s="639"/>
    </row>
    <row r="1129" spans="2:13" s="3" customFormat="1" ht="18.75" customHeight="1">
      <c r="B1129" s="307"/>
      <c r="C1129" s="308"/>
      <c r="D1129" s="308"/>
      <c r="E1129" s="67" t="s">
        <v>82</v>
      </c>
      <c r="F1129" s="817" t="s">
        <v>562</v>
      </c>
      <c r="G1129" s="817"/>
      <c r="H1129" s="56">
        <v>0.25</v>
      </c>
      <c r="I1129" s="51"/>
      <c r="J1129" s="818"/>
      <c r="K1129" s="786" t="s">
        <v>1290</v>
      </c>
      <c r="L1129" s="786" t="s">
        <v>1289</v>
      </c>
      <c r="M1129" s="638"/>
    </row>
    <row r="1130" spans="2:13" s="3" customFormat="1" ht="37.5" customHeight="1">
      <c r="B1130" s="307"/>
      <c r="C1130" s="308"/>
      <c r="D1130" s="308"/>
      <c r="E1130" s="308"/>
      <c r="F1130" s="323" t="s">
        <v>13</v>
      </c>
      <c r="G1130" s="318" t="s">
        <v>563</v>
      </c>
      <c r="H1130" s="310"/>
      <c r="I1130" s="311"/>
      <c r="J1130" s="815"/>
      <c r="K1130" s="787"/>
      <c r="L1130" s="787"/>
      <c r="M1130" s="638"/>
    </row>
    <row r="1131" spans="2:13" s="3" customFormat="1" ht="18.75" customHeight="1">
      <c r="B1131" s="307"/>
      <c r="C1131" s="308"/>
      <c r="D1131" s="308"/>
      <c r="E1131" s="308"/>
      <c r="F1131" s="323" t="s">
        <v>13</v>
      </c>
      <c r="G1131" s="318" t="s">
        <v>1288</v>
      </c>
      <c r="H1131" s="310"/>
      <c r="I1131" s="311"/>
      <c r="J1131" s="815"/>
      <c r="K1131" s="787"/>
      <c r="L1131" s="787"/>
      <c r="M1131" s="638"/>
    </row>
    <row r="1132" spans="2:13" s="3" customFormat="1" ht="18.75" customHeight="1">
      <c r="B1132" s="307"/>
      <c r="C1132" s="308"/>
      <c r="D1132" s="308"/>
      <c r="E1132" s="308"/>
      <c r="F1132" s="323" t="s">
        <v>13</v>
      </c>
      <c r="G1132" s="318" t="s">
        <v>1287</v>
      </c>
      <c r="H1132" s="310"/>
      <c r="I1132" s="311"/>
      <c r="J1132" s="815"/>
      <c r="K1132" s="787"/>
      <c r="L1132" s="787"/>
      <c r="M1132" s="638"/>
    </row>
    <row r="1133" spans="2:13" s="3" customFormat="1" ht="18.75" customHeight="1">
      <c r="B1133" s="307"/>
      <c r="C1133" s="308"/>
      <c r="D1133" s="308"/>
      <c r="E1133" s="308"/>
      <c r="F1133" s="323"/>
      <c r="G1133" s="318"/>
      <c r="H1133" s="310"/>
      <c r="I1133" s="311"/>
      <c r="J1133" s="816"/>
      <c r="K1133" s="788"/>
      <c r="L1133" s="788"/>
      <c r="M1133" s="639"/>
    </row>
    <row r="1134" spans="2:13" s="3" customFormat="1" ht="18.75" customHeight="1">
      <c r="B1134" s="307"/>
      <c r="C1134" s="308"/>
      <c r="D1134" s="308"/>
      <c r="E1134" s="67" t="s">
        <v>85</v>
      </c>
      <c r="F1134" s="817" t="s">
        <v>1652</v>
      </c>
      <c r="G1134" s="817"/>
      <c r="H1134" s="56">
        <v>0.25</v>
      </c>
      <c r="I1134" s="51"/>
      <c r="J1134" s="818"/>
      <c r="K1134" s="786" t="s">
        <v>1291</v>
      </c>
      <c r="L1134" s="786" t="s">
        <v>1292</v>
      </c>
      <c r="M1134" s="638"/>
    </row>
    <row r="1135" spans="2:13" s="3" customFormat="1" ht="37.5" customHeight="1">
      <c r="B1135" s="307"/>
      <c r="C1135" s="308"/>
      <c r="D1135" s="308"/>
      <c r="E1135" s="308"/>
      <c r="F1135" s="323" t="s">
        <v>13</v>
      </c>
      <c r="G1135" s="318" t="s">
        <v>564</v>
      </c>
      <c r="H1135" s="357"/>
      <c r="I1135" s="358"/>
      <c r="J1135" s="815"/>
      <c r="K1135" s="787"/>
      <c r="L1135" s="787"/>
      <c r="M1135" s="638"/>
    </row>
    <row r="1136" spans="2:13" s="3" customFormat="1" ht="18.75" customHeight="1">
      <c r="B1136" s="307"/>
      <c r="C1136" s="308"/>
      <c r="D1136" s="308"/>
      <c r="E1136" s="308"/>
      <c r="F1136" s="323" t="s">
        <v>13</v>
      </c>
      <c r="G1136" s="318" t="s">
        <v>1288</v>
      </c>
      <c r="H1136" s="357"/>
      <c r="I1136" s="358"/>
      <c r="J1136" s="815"/>
      <c r="K1136" s="787"/>
      <c r="L1136" s="787"/>
      <c r="M1136" s="638"/>
    </row>
    <row r="1137" spans="2:13" s="3" customFormat="1" ht="18.75" customHeight="1">
      <c r="B1137" s="307"/>
      <c r="C1137" s="308"/>
      <c r="D1137" s="308"/>
      <c r="E1137" s="308"/>
      <c r="F1137" s="323" t="s">
        <v>13</v>
      </c>
      <c r="G1137" s="318" t="s">
        <v>1287</v>
      </c>
      <c r="H1137" s="357"/>
      <c r="I1137" s="358"/>
      <c r="J1137" s="815"/>
      <c r="K1137" s="787"/>
      <c r="L1137" s="787"/>
      <c r="M1137" s="638"/>
    </row>
    <row r="1138" spans="2:13" s="3" customFormat="1" ht="18.75" customHeight="1">
      <c r="B1138" s="307"/>
      <c r="C1138" s="308"/>
      <c r="D1138" s="308"/>
      <c r="E1138" s="308"/>
      <c r="F1138" s="323"/>
      <c r="G1138" s="318"/>
      <c r="H1138" s="357"/>
      <c r="I1138" s="358"/>
      <c r="J1138" s="816"/>
      <c r="K1138" s="788"/>
      <c r="L1138" s="788"/>
      <c r="M1138" s="639"/>
    </row>
    <row r="1139" spans="2:13" s="3" customFormat="1" ht="18.75" customHeight="1">
      <c r="B1139" s="307"/>
      <c r="C1139" s="308"/>
      <c r="D1139" s="308"/>
      <c r="E1139" s="67" t="s">
        <v>87</v>
      </c>
      <c r="F1139" s="631" t="s">
        <v>565</v>
      </c>
      <c r="G1139" s="631"/>
      <c r="H1139" s="56">
        <v>0.25</v>
      </c>
      <c r="I1139" s="51"/>
      <c r="J1139" s="818"/>
      <c r="K1139" s="633" t="s">
        <v>566</v>
      </c>
      <c r="L1139" s="633" t="s">
        <v>567</v>
      </c>
      <c r="M1139" s="637"/>
    </row>
    <row r="1140" spans="2:13" s="3" customFormat="1" ht="37.5" customHeight="1">
      <c r="B1140" s="307"/>
      <c r="C1140" s="308"/>
      <c r="D1140" s="308"/>
      <c r="E1140" s="308"/>
      <c r="F1140" s="323" t="s">
        <v>13</v>
      </c>
      <c r="G1140" s="351" t="s">
        <v>1653</v>
      </c>
      <c r="H1140" s="310"/>
      <c r="I1140" s="311"/>
      <c r="J1140" s="815"/>
      <c r="K1140" s="634"/>
      <c r="L1140" s="634"/>
      <c r="M1140" s="638"/>
    </row>
    <row r="1141" spans="2:13" s="3" customFormat="1" ht="37.5" customHeight="1">
      <c r="B1141" s="307"/>
      <c r="C1141" s="308"/>
      <c r="D1141" s="308"/>
      <c r="E1141" s="308"/>
      <c r="F1141" s="323" t="s">
        <v>13</v>
      </c>
      <c r="G1141" s="351" t="s">
        <v>1654</v>
      </c>
      <c r="H1141" s="310"/>
      <c r="I1141" s="311"/>
      <c r="J1141" s="815"/>
      <c r="K1141" s="634"/>
      <c r="L1141" s="634"/>
      <c r="M1141" s="638"/>
    </row>
    <row r="1142" spans="2:13" s="3" customFormat="1" ht="37.5" customHeight="1">
      <c r="B1142" s="307"/>
      <c r="C1142" s="308"/>
      <c r="D1142" s="308"/>
      <c r="E1142" s="308"/>
      <c r="F1142" s="323" t="s">
        <v>13</v>
      </c>
      <c r="G1142" s="351" t="s">
        <v>1655</v>
      </c>
      <c r="H1142" s="310"/>
      <c r="I1142" s="311"/>
      <c r="J1142" s="815"/>
      <c r="K1142" s="634"/>
      <c r="L1142" s="634"/>
      <c r="M1142" s="638"/>
    </row>
    <row r="1143" spans="2:13" s="3" customFormat="1" ht="18.75" customHeight="1" thickBot="1">
      <c r="B1143" s="307"/>
      <c r="C1143" s="308"/>
      <c r="D1143" s="308"/>
      <c r="E1143" s="308"/>
      <c r="F1143" s="323"/>
      <c r="G1143" s="351"/>
      <c r="H1143" s="310"/>
      <c r="I1143" s="311"/>
      <c r="J1143" s="815"/>
      <c r="K1143" s="634"/>
      <c r="L1143" s="634"/>
      <c r="M1143" s="638"/>
    </row>
    <row r="1144" spans="2:13" s="14" customFormat="1" ht="75.75" customHeight="1">
      <c r="B1144" s="566"/>
      <c r="C1144" s="567"/>
      <c r="D1144" s="567"/>
      <c r="E1144" s="572" t="s">
        <v>93</v>
      </c>
      <c r="F1144" s="813" t="s">
        <v>1656</v>
      </c>
      <c r="G1144" s="813"/>
      <c r="H1144" s="573">
        <v>0.25</v>
      </c>
      <c r="I1144" s="551"/>
      <c r="J1144" s="814"/>
      <c r="K1144" s="646" t="s">
        <v>1296</v>
      </c>
      <c r="L1144" s="646" t="s">
        <v>1295</v>
      </c>
      <c r="M1144" s="647"/>
    </row>
    <row r="1145" spans="2:13" s="3" customFormat="1" ht="18.75" customHeight="1">
      <c r="B1145" s="307"/>
      <c r="C1145" s="308"/>
      <c r="D1145" s="308"/>
      <c r="E1145" s="323"/>
      <c r="F1145" s="323" t="s">
        <v>13</v>
      </c>
      <c r="G1145" s="359" t="s">
        <v>568</v>
      </c>
      <c r="H1145" s="310"/>
      <c r="I1145" s="316"/>
      <c r="J1145" s="815"/>
      <c r="K1145" s="634"/>
      <c r="L1145" s="634"/>
      <c r="M1145" s="638"/>
    </row>
    <row r="1146" spans="2:13" s="3" customFormat="1" ht="18.75" customHeight="1">
      <c r="B1146" s="307"/>
      <c r="C1146" s="308"/>
      <c r="D1146" s="308"/>
      <c r="E1146" s="323"/>
      <c r="F1146" s="323" t="s">
        <v>13</v>
      </c>
      <c r="G1146" s="341" t="s">
        <v>1294</v>
      </c>
      <c r="H1146" s="310"/>
      <c r="I1146" s="316"/>
      <c r="J1146" s="815"/>
      <c r="K1146" s="634"/>
      <c r="L1146" s="634"/>
      <c r="M1146" s="638"/>
    </row>
    <row r="1147" spans="2:13" s="3" customFormat="1" ht="18.75" customHeight="1">
      <c r="B1147" s="307"/>
      <c r="C1147" s="308"/>
      <c r="D1147" s="308"/>
      <c r="E1147" s="323"/>
      <c r="F1147" s="323" t="s">
        <v>13</v>
      </c>
      <c r="G1147" s="341" t="s">
        <v>1293</v>
      </c>
      <c r="H1147" s="310"/>
      <c r="I1147" s="316"/>
      <c r="J1147" s="815"/>
      <c r="K1147" s="634"/>
      <c r="L1147" s="634"/>
      <c r="M1147" s="638"/>
    </row>
    <row r="1148" spans="2:13" s="3" customFormat="1" ht="18.75" customHeight="1">
      <c r="B1148" s="307"/>
      <c r="C1148" s="308"/>
      <c r="D1148" s="308"/>
      <c r="E1148" s="323"/>
      <c r="F1148" s="323"/>
      <c r="G1148" s="341"/>
      <c r="H1148" s="310"/>
      <c r="I1148" s="316"/>
      <c r="J1148" s="816"/>
      <c r="K1148" s="635"/>
      <c r="L1148" s="635"/>
      <c r="M1148" s="639"/>
    </row>
    <row r="1149" spans="2:13" s="14" customFormat="1" ht="18.75" customHeight="1">
      <c r="B1149" s="307"/>
      <c r="C1149" s="308"/>
      <c r="D1149" s="308"/>
      <c r="E1149" s="162" t="s">
        <v>98</v>
      </c>
      <c r="F1149" s="819" t="s">
        <v>569</v>
      </c>
      <c r="G1149" s="819"/>
      <c r="H1149" s="163"/>
      <c r="I1149" s="166"/>
      <c r="J1149" s="818"/>
      <c r="K1149" s="633" t="s">
        <v>1300</v>
      </c>
      <c r="L1149" s="633" t="s">
        <v>1299</v>
      </c>
      <c r="M1149" s="637"/>
    </row>
    <row r="1150" spans="2:13" s="14" customFormat="1" ht="75.75" customHeight="1">
      <c r="B1150" s="307"/>
      <c r="C1150" s="308"/>
      <c r="D1150" s="308"/>
      <c r="E1150" s="426"/>
      <c r="F1150" s="68" t="s">
        <v>15</v>
      </c>
      <c r="G1150" s="76" t="s">
        <v>1657</v>
      </c>
      <c r="H1150" s="70">
        <v>0.25</v>
      </c>
      <c r="I1150" s="50"/>
      <c r="J1150" s="815"/>
      <c r="K1150" s="634"/>
      <c r="L1150" s="634"/>
      <c r="M1150" s="638"/>
    </row>
    <row r="1151" spans="2:13" s="14" customFormat="1" ht="18.75" customHeight="1">
      <c r="B1151" s="307"/>
      <c r="C1151" s="308"/>
      <c r="D1151" s="308"/>
      <c r="E1151" s="426"/>
      <c r="F1151" s="338" t="s">
        <v>13</v>
      </c>
      <c r="G1151" s="359" t="s">
        <v>416</v>
      </c>
      <c r="H1151" s="310"/>
      <c r="I1151" s="316"/>
      <c r="J1151" s="815"/>
      <c r="K1151" s="634"/>
      <c r="L1151" s="634"/>
      <c r="M1151" s="638"/>
    </row>
    <row r="1152" spans="2:13" s="3" customFormat="1" ht="18.75" customHeight="1">
      <c r="B1152" s="360"/>
      <c r="C1152" s="323"/>
      <c r="D1152" s="323"/>
      <c r="E1152" s="323"/>
      <c r="F1152" s="338" t="s">
        <v>13</v>
      </c>
      <c r="G1152" s="341" t="s">
        <v>1298</v>
      </c>
      <c r="H1152" s="310"/>
      <c r="I1152" s="316"/>
      <c r="J1152" s="815"/>
      <c r="K1152" s="634"/>
      <c r="L1152" s="634"/>
      <c r="M1152" s="638"/>
    </row>
    <row r="1153" spans="2:13" s="3" customFormat="1" ht="18.75" customHeight="1">
      <c r="B1153" s="360"/>
      <c r="C1153" s="323"/>
      <c r="D1153" s="323"/>
      <c r="E1153" s="323"/>
      <c r="F1153" s="338" t="s">
        <v>13</v>
      </c>
      <c r="G1153" s="341" t="s">
        <v>1297</v>
      </c>
      <c r="H1153" s="310"/>
      <c r="I1153" s="316"/>
      <c r="J1153" s="815"/>
      <c r="K1153" s="634"/>
      <c r="L1153" s="634"/>
      <c r="M1153" s="638"/>
    </row>
    <row r="1154" spans="2:13" s="3" customFormat="1" ht="18.75" customHeight="1">
      <c r="B1154" s="360"/>
      <c r="C1154" s="323"/>
      <c r="D1154" s="323"/>
      <c r="E1154" s="323"/>
      <c r="F1154" s="338"/>
      <c r="G1154" s="341"/>
      <c r="H1154" s="310"/>
      <c r="I1154" s="316"/>
      <c r="J1154" s="816"/>
      <c r="K1154" s="635"/>
      <c r="L1154" s="635"/>
      <c r="M1154" s="639"/>
    </row>
    <row r="1155" spans="2:13" s="3" customFormat="1" ht="75.75" customHeight="1">
      <c r="B1155" s="360"/>
      <c r="C1155" s="323"/>
      <c r="D1155" s="323"/>
      <c r="E1155" s="426"/>
      <c r="F1155" s="78" t="s">
        <v>17</v>
      </c>
      <c r="G1155" s="79" t="s">
        <v>570</v>
      </c>
      <c r="H1155" s="75">
        <v>0.25</v>
      </c>
      <c r="I1155" s="50"/>
      <c r="J1155" s="632"/>
      <c r="K1155" s="633" t="s">
        <v>1302</v>
      </c>
      <c r="L1155" s="633" t="s">
        <v>1301</v>
      </c>
      <c r="M1155" s="636"/>
    </row>
    <row r="1156" spans="2:13" s="3" customFormat="1" ht="18.75" customHeight="1">
      <c r="B1156" s="360"/>
      <c r="C1156" s="323"/>
      <c r="D1156" s="323"/>
      <c r="E1156" s="323"/>
      <c r="F1156" s="338" t="s">
        <v>13</v>
      </c>
      <c r="G1156" s="359" t="s">
        <v>416</v>
      </c>
      <c r="H1156" s="310"/>
      <c r="I1156" s="316"/>
      <c r="J1156" s="632"/>
      <c r="K1156" s="634"/>
      <c r="L1156" s="634"/>
      <c r="M1156" s="636"/>
    </row>
    <row r="1157" spans="2:13" s="3" customFormat="1" ht="18.75" customHeight="1">
      <c r="B1157" s="360"/>
      <c r="C1157" s="323"/>
      <c r="D1157" s="323"/>
      <c r="E1157" s="323"/>
      <c r="F1157" s="338" t="s">
        <v>13</v>
      </c>
      <c r="G1157" s="341" t="s">
        <v>1298</v>
      </c>
      <c r="H1157" s="310"/>
      <c r="I1157" s="316"/>
      <c r="J1157" s="632"/>
      <c r="K1157" s="634"/>
      <c r="L1157" s="634"/>
      <c r="M1157" s="636"/>
    </row>
    <row r="1158" spans="2:13" s="3" customFormat="1" ht="18.75" customHeight="1">
      <c r="B1158" s="360"/>
      <c r="C1158" s="323"/>
      <c r="D1158" s="323"/>
      <c r="E1158" s="323"/>
      <c r="F1158" s="338" t="s">
        <v>13</v>
      </c>
      <c r="G1158" s="341" t="s">
        <v>1297</v>
      </c>
      <c r="H1158" s="310"/>
      <c r="I1158" s="316"/>
      <c r="J1158" s="632"/>
      <c r="K1158" s="634"/>
      <c r="L1158" s="634"/>
      <c r="M1158" s="636"/>
    </row>
    <row r="1159" spans="2:13" s="3" customFormat="1" ht="18.75" customHeight="1">
      <c r="B1159" s="360"/>
      <c r="C1159" s="323"/>
      <c r="D1159" s="323"/>
      <c r="E1159" s="323"/>
      <c r="F1159" s="338"/>
      <c r="G1159" s="341"/>
      <c r="H1159" s="310"/>
      <c r="I1159" s="316"/>
      <c r="J1159" s="632"/>
      <c r="K1159" s="635"/>
      <c r="L1159" s="635"/>
      <c r="M1159" s="636"/>
    </row>
    <row r="1160" spans="2:13" s="3" customFormat="1" ht="75.75" customHeight="1">
      <c r="B1160" s="360"/>
      <c r="C1160" s="323"/>
      <c r="D1160" s="323"/>
      <c r="E1160" s="323"/>
      <c r="F1160" s="78" t="s">
        <v>30</v>
      </c>
      <c r="G1160" s="76" t="s">
        <v>1658</v>
      </c>
      <c r="H1160" s="61">
        <v>0.25</v>
      </c>
      <c r="I1160" s="50"/>
      <c r="J1160" s="632"/>
      <c r="K1160" s="633" t="s">
        <v>1304</v>
      </c>
      <c r="L1160" s="633" t="s">
        <v>1303</v>
      </c>
      <c r="M1160" s="636"/>
    </row>
    <row r="1161" spans="2:13" s="3" customFormat="1" ht="18.75" customHeight="1">
      <c r="B1161" s="360"/>
      <c r="C1161" s="323"/>
      <c r="D1161" s="323"/>
      <c r="E1161" s="323"/>
      <c r="F1161" s="338" t="s">
        <v>13</v>
      </c>
      <c r="G1161" s="361" t="s">
        <v>416</v>
      </c>
      <c r="H1161" s="357"/>
      <c r="I1161" s="358"/>
      <c r="J1161" s="632"/>
      <c r="K1161" s="634"/>
      <c r="L1161" s="634"/>
      <c r="M1161" s="636"/>
    </row>
    <row r="1162" spans="2:13" s="3" customFormat="1" ht="18.75" customHeight="1">
      <c r="B1162" s="360"/>
      <c r="C1162" s="323"/>
      <c r="D1162" s="323"/>
      <c r="E1162" s="323"/>
      <c r="F1162" s="338" t="s">
        <v>13</v>
      </c>
      <c r="G1162" s="351" t="s">
        <v>1298</v>
      </c>
      <c r="H1162" s="357"/>
      <c r="I1162" s="358"/>
      <c r="J1162" s="632"/>
      <c r="K1162" s="634"/>
      <c r="L1162" s="634"/>
      <c r="M1162" s="636"/>
    </row>
    <row r="1163" spans="2:13" s="3" customFormat="1" ht="18.75" customHeight="1">
      <c r="B1163" s="360"/>
      <c r="C1163" s="323"/>
      <c r="D1163" s="323"/>
      <c r="E1163" s="323"/>
      <c r="F1163" s="338" t="s">
        <v>13</v>
      </c>
      <c r="G1163" s="351" t="s">
        <v>1297</v>
      </c>
      <c r="H1163" s="357"/>
      <c r="I1163" s="358"/>
      <c r="J1163" s="632"/>
      <c r="K1163" s="634"/>
      <c r="L1163" s="634"/>
      <c r="M1163" s="636"/>
    </row>
    <row r="1164" spans="2:13" s="3" customFormat="1" ht="18.75" customHeight="1">
      <c r="B1164" s="360"/>
      <c r="C1164" s="323"/>
      <c r="D1164" s="323"/>
      <c r="E1164" s="323"/>
      <c r="F1164" s="338"/>
      <c r="G1164" s="351"/>
      <c r="H1164" s="357"/>
      <c r="I1164" s="358"/>
      <c r="J1164" s="632"/>
      <c r="K1164" s="635"/>
      <c r="L1164" s="635"/>
      <c r="M1164" s="636"/>
    </row>
    <row r="1165" spans="2:13" s="3" customFormat="1" ht="37.5" customHeight="1">
      <c r="B1165" s="360"/>
      <c r="C1165" s="323"/>
      <c r="D1165" s="323"/>
      <c r="E1165" s="67" t="s">
        <v>126</v>
      </c>
      <c r="F1165" s="631" t="s">
        <v>1946</v>
      </c>
      <c r="G1165" s="631"/>
      <c r="H1165" s="57">
        <v>0.25</v>
      </c>
      <c r="I1165" s="51"/>
      <c r="J1165" s="632"/>
      <c r="K1165" s="633" t="s">
        <v>1306</v>
      </c>
      <c r="L1165" s="633" t="s">
        <v>1305</v>
      </c>
      <c r="M1165" s="637" t="s">
        <v>571</v>
      </c>
    </row>
    <row r="1166" spans="2:13" s="3" customFormat="1" ht="18.75" customHeight="1">
      <c r="B1166" s="360"/>
      <c r="C1166" s="323"/>
      <c r="D1166" s="323"/>
      <c r="E1166" s="323"/>
      <c r="F1166" s="338" t="s">
        <v>13</v>
      </c>
      <c r="G1166" s="361" t="s">
        <v>572</v>
      </c>
      <c r="H1166" s="357"/>
      <c r="I1166" s="358"/>
      <c r="J1166" s="632"/>
      <c r="K1166" s="634"/>
      <c r="L1166" s="634"/>
      <c r="M1166" s="638"/>
    </row>
    <row r="1167" spans="2:13" s="3" customFormat="1" ht="18.75" customHeight="1">
      <c r="B1167" s="360"/>
      <c r="C1167" s="323"/>
      <c r="D1167" s="323"/>
      <c r="E1167" s="323"/>
      <c r="F1167" s="338" t="s">
        <v>13</v>
      </c>
      <c r="G1167" s="361" t="s">
        <v>1659</v>
      </c>
      <c r="H1167" s="357"/>
      <c r="I1167" s="358"/>
      <c r="J1167" s="632"/>
      <c r="K1167" s="634"/>
      <c r="L1167" s="634"/>
      <c r="M1167" s="638"/>
    </row>
    <row r="1168" spans="2:13" s="3" customFormat="1" ht="18.75" customHeight="1">
      <c r="B1168" s="360"/>
      <c r="C1168" s="323"/>
      <c r="D1168" s="323"/>
      <c r="E1168" s="323"/>
      <c r="F1168" s="338" t="s">
        <v>13</v>
      </c>
      <c r="G1168" s="351" t="s">
        <v>1660</v>
      </c>
      <c r="H1168" s="357"/>
      <c r="I1168" s="358"/>
      <c r="J1168" s="632"/>
      <c r="K1168" s="634"/>
      <c r="L1168" s="634"/>
      <c r="M1168" s="638"/>
    </row>
    <row r="1169" spans="2:13" s="3" customFormat="1" ht="18.75" customHeight="1">
      <c r="B1169" s="360"/>
      <c r="C1169" s="323"/>
      <c r="D1169" s="323"/>
      <c r="E1169" s="323"/>
      <c r="F1169" s="338"/>
      <c r="G1169" s="351"/>
      <c r="H1169" s="364"/>
      <c r="I1169" s="365"/>
      <c r="J1169" s="632"/>
      <c r="K1169" s="635"/>
      <c r="L1169" s="635"/>
      <c r="M1169" s="639"/>
    </row>
    <row r="1170" spans="2:13" s="3" customFormat="1" ht="18.75" customHeight="1">
      <c r="B1170" s="360"/>
      <c r="C1170" s="323"/>
      <c r="D1170" s="323"/>
      <c r="E1170" s="67" t="s">
        <v>128</v>
      </c>
      <c r="F1170" s="804" t="s">
        <v>573</v>
      </c>
      <c r="G1170" s="804"/>
      <c r="H1170" s="57">
        <v>0.25</v>
      </c>
      <c r="I1170" s="80"/>
      <c r="J1170" s="641"/>
      <c r="K1170" s="633" t="s">
        <v>1306</v>
      </c>
      <c r="L1170" s="633" t="s">
        <v>1305</v>
      </c>
      <c r="M1170" s="637"/>
    </row>
    <row r="1171" spans="2:13" s="3" customFormat="1" ht="18.75" customHeight="1">
      <c r="B1171" s="360"/>
      <c r="C1171" s="323"/>
      <c r="D1171" s="323"/>
      <c r="E1171" s="323"/>
      <c r="F1171" s="338" t="s">
        <v>13</v>
      </c>
      <c r="G1171" s="351" t="s">
        <v>333</v>
      </c>
      <c r="H1171" s="310"/>
      <c r="I1171" s="316"/>
      <c r="J1171" s="672"/>
      <c r="K1171" s="634"/>
      <c r="L1171" s="634"/>
      <c r="M1171" s="638"/>
    </row>
    <row r="1172" spans="2:13" s="3" customFormat="1" ht="18.75" customHeight="1">
      <c r="B1172" s="360"/>
      <c r="C1172" s="323"/>
      <c r="D1172" s="323"/>
      <c r="E1172" s="323"/>
      <c r="F1172" s="338"/>
      <c r="G1172" s="351" t="s">
        <v>779</v>
      </c>
      <c r="H1172" s="310"/>
      <c r="I1172" s="316"/>
      <c r="J1172" s="672"/>
      <c r="K1172" s="634"/>
      <c r="L1172" s="634"/>
      <c r="M1172" s="638"/>
    </row>
    <row r="1173" spans="2:13" s="3" customFormat="1" ht="18.75" customHeight="1">
      <c r="B1173" s="360"/>
      <c r="C1173" s="323"/>
      <c r="D1173" s="323"/>
      <c r="E1173" s="323"/>
      <c r="F1173" s="338"/>
      <c r="G1173" s="331"/>
      <c r="H1173" s="310"/>
      <c r="I1173" s="316"/>
      <c r="J1173" s="643"/>
      <c r="K1173" s="635"/>
      <c r="L1173" s="635"/>
      <c r="M1173" s="639"/>
    </row>
    <row r="1174" spans="2:13" s="14" customFormat="1" ht="18.75" customHeight="1">
      <c r="B1174" s="116" t="s">
        <v>574</v>
      </c>
      <c r="C1174" s="805" t="s">
        <v>575</v>
      </c>
      <c r="D1174" s="805"/>
      <c r="E1174" s="805"/>
      <c r="F1174" s="805"/>
      <c r="G1174" s="805"/>
      <c r="H1174" s="117">
        <f>H1175+H1325</f>
        <v>15</v>
      </c>
      <c r="I1174" s="118">
        <f>I1175+I1325</f>
        <v>0</v>
      </c>
      <c r="J1174" s="447"/>
      <c r="K1174" s="297"/>
      <c r="L1174" s="297"/>
      <c r="M1174" s="630" t="s">
        <v>576</v>
      </c>
    </row>
    <row r="1175" spans="2:13" s="14" customFormat="1" ht="32.25" customHeight="1">
      <c r="B1175" s="366"/>
      <c r="C1175" s="137" t="s">
        <v>577</v>
      </c>
      <c r="D1175" s="806" t="s">
        <v>2001</v>
      </c>
      <c r="E1175" s="806"/>
      <c r="F1175" s="806"/>
      <c r="G1175" s="806"/>
      <c r="H1175" s="138">
        <f>H1176+H1214+H1248+H1262</f>
        <v>8.25</v>
      </c>
      <c r="I1175" s="139">
        <f>I1176+I1214+I1248+I1262</f>
        <v>0</v>
      </c>
      <c r="J1175" s="301"/>
      <c r="K1175" s="302"/>
      <c r="L1175" s="302"/>
      <c r="M1175" s="303"/>
    </row>
    <row r="1176" spans="2:13" s="14" customFormat="1" ht="18.75" customHeight="1">
      <c r="B1176" s="366"/>
      <c r="C1176" s="367"/>
      <c r="D1176" s="152" t="s">
        <v>578</v>
      </c>
      <c r="E1176" s="807" t="s">
        <v>579</v>
      </c>
      <c r="F1176" s="807"/>
      <c r="G1176" s="807"/>
      <c r="H1176" s="147">
        <f>SUM(H1177:H1213)</f>
        <v>2</v>
      </c>
      <c r="I1176" s="148">
        <f>SUM(I1177:I1213)/(H1176-SUMIF(I1177:I1213,"TB",H1177:H1213))*H1176</f>
        <v>0</v>
      </c>
      <c r="J1176" s="301"/>
      <c r="K1176" s="302"/>
      <c r="L1176" s="302"/>
      <c r="M1176" s="303"/>
    </row>
    <row r="1177" spans="2:13" s="14" customFormat="1" ht="18.75" customHeight="1">
      <c r="B1177" s="366"/>
      <c r="C1177" s="367"/>
      <c r="D1177" s="367"/>
      <c r="E1177" s="83" t="s">
        <v>12</v>
      </c>
      <c r="F1177" s="631" t="s">
        <v>580</v>
      </c>
      <c r="G1177" s="631"/>
      <c r="H1177" s="84">
        <v>0.25</v>
      </c>
      <c r="I1177" s="80"/>
      <c r="J1177" s="672"/>
      <c r="K1177" s="634" t="s">
        <v>581</v>
      </c>
      <c r="L1177" s="798" t="s">
        <v>1307</v>
      </c>
      <c r="M1177" s="638"/>
    </row>
    <row r="1178" spans="2:13" s="3" customFormat="1" ht="18.75" customHeight="1">
      <c r="B1178" s="366"/>
      <c r="C1178" s="367"/>
      <c r="D1178" s="367"/>
      <c r="E1178" s="367"/>
      <c r="F1178" s="367" t="s">
        <v>13</v>
      </c>
      <c r="G1178" s="368" t="s">
        <v>582</v>
      </c>
      <c r="H1178" s="369"/>
      <c r="I1178" s="370"/>
      <c r="J1178" s="641"/>
      <c r="K1178" s="634"/>
      <c r="L1178" s="798"/>
      <c r="M1178" s="638"/>
    </row>
    <row r="1179" spans="2:13" s="3" customFormat="1" ht="18.75" customHeight="1">
      <c r="B1179" s="366"/>
      <c r="C1179" s="367"/>
      <c r="D1179" s="367"/>
      <c r="E1179" s="367"/>
      <c r="F1179" s="367" t="s">
        <v>13</v>
      </c>
      <c r="G1179" s="368" t="s">
        <v>1661</v>
      </c>
      <c r="H1179" s="369"/>
      <c r="I1179" s="370"/>
      <c r="J1179" s="641"/>
      <c r="K1179" s="634"/>
      <c r="L1179" s="798"/>
      <c r="M1179" s="638"/>
    </row>
    <row r="1180" spans="2:13" s="3" customFormat="1" ht="18.75" customHeight="1">
      <c r="B1180" s="366"/>
      <c r="C1180" s="367"/>
      <c r="D1180" s="367"/>
      <c r="E1180" s="367"/>
      <c r="F1180" s="367"/>
      <c r="G1180" s="368"/>
      <c r="H1180" s="369"/>
      <c r="I1180" s="370"/>
      <c r="J1180" s="640"/>
      <c r="K1180" s="635"/>
      <c r="L1180" s="808"/>
      <c r="M1180" s="639"/>
    </row>
    <row r="1181" spans="2:13" s="14" customFormat="1" ht="18.75" customHeight="1">
      <c r="B1181" s="366"/>
      <c r="C1181" s="367"/>
      <c r="D1181" s="367"/>
      <c r="E1181" s="167" t="s">
        <v>14</v>
      </c>
      <c r="F1181" s="705" t="s">
        <v>583</v>
      </c>
      <c r="G1181" s="705"/>
      <c r="H1181" s="100">
        <v>0.25</v>
      </c>
      <c r="I1181" s="80"/>
      <c r="J1181" s="809"/>
      <c r="K1181" s="743" t="s">
        <v>584</v>
      </c>
      <c r="L1181" s="811" t="s">
        <v>1308</v>
      </c>
      <c r="M1181" s="637"/>
    </row>
    <row r="1182" spans="2:13" s="3" customFormat="1" ht="18.75" customHeight="1">
      <c r="B1182" s="366"/>
      <c r="C1182" s="367"/>
      <c r="D1182" s="367"/>
      <c r="E1182" s="367"/>
      <c r="F1182" s="367" t="s">
        <v>13</v>
      </c>
      <c r="G1182" s="371" t="s">
        <v>585</v>
      </c>
      <c r="H1182" s="369"/>
      <c r="I1182" s="372"/>
      <c r="J1182" s="809"/>
      <c r="K1182" s="744"/>
      <c r="L1182" s="812"/>
      <c r="M1182" s="638"/>
    </row>
    <row r="1183" spans="2:13" s="3" customFormat="1" ht="18.75" customHeight="1">
      <c r="B1183" s="366"/>
      <c r="C1183" s="367"/>
      <c r="D1183" s="367"/>
      <c r="E1183" s="367"/>
      <c r="F1183" s="367" t="s">
        <v>13</v>
      </c>
      <c r="G1183" s="371" t="s">
        <v>1309</v>
      </c>
      <c r="H1183" s="369"/>
      <c r="I1183" s="372"/>
      <c r="J1183" s="809"/>
      <c r="K1183" s="744"/>
      <c r="L1183" s="812"/>
      <c r="M1183" s="638"/>
    </row>
    <row r="1184" spans="2:13" s="3" customFormat="1" ht="24.75" customHeight="1" thickBot="1">
      <c r="B1184" s="366"/>
      <c r="C1184" s="367"/>
      <c r="D1184" s="367"/>
      <c r="E1184" s="367"/>
      <c r="F1184" s="367"/>
      <c r="G1184" s="371"/>
      <c r="H1184" s="369"/>
      <c r="I1184" s="370"/>
      <c r="J1184" s="810"/>
      <c r="K1184" s="744"/>
      <c r="L1184" s="812"/>
      <c r="M1184" s="638"/>
    </row>
    <row r="1185" spans="2:13" s="14" customFormat="1" ht="18.75" customHeight="1">
      <c r="B1185" s="604"/>
      <c r="C1185" s="605"/>
      <c r="D1185" s="605"/>
      <c r="E1185" s="606" t="s">
        <v>19</v>
      </c>
      <c r="F1185" s="800" t="s">
        <v>586</v>
      </c>
      <c r="G1185" s="800"/>
      <c r="H1185" s="607">
        <v>0.25</v>
      </c>
      <c r="I1185" s="574"/>
      <c r="J1185" s="694"/>
      <c r="K1185" s="646" t="s">
        <v>1311</v>
      </c>
      <c r="L1185" s="646" t="s">
        <v>1310</v>
      </c>
      <c r="M1185" s="647"/>
    </row>
    <row r="1186" spans="2:13" s="3" customFormat="1" ht="37.5" customHeight="1">
      <c r="B1186" s="374"/>
      <c r="C1186" s="373"/>
      <c r="D1186" s="373"/>
      <c r="E1186" s="373"/>
      <c r="F1186" s="373" t="s">
        <v>13</v>
      </c>
      <c r="G1186" s="368" t="s">
        <v>587</v>
      </c>
      <c r="H1186" s="375"/>
      <c r="I1186" s="372"/>
      <c r="J1186" s="641"/>
      <c r="K1186" s="634"/>
      <c r="L1186" s="634"/>
      <c r="M1186" s="638"/>
    </row>
    <row r="1187" spans="2:13" s="3" customFormat="1" ht="37.5" customHeight="1">
      <c r="B1187" s="374"/>
      <c r="C1187" s="373"/>
      <c r="D1187" s="373"/>
      <c r="E1187" s="373"/>
      <c r="F1187" s="373" t="s">
        <v>13</v>
      </c>
      <c r="G1187" s="368" t="s">
        <v>588</v>
      </c>
      <c r="H1187" s="375"/>
      <c r="I1187" s="372"/>
      <c r="J1187" s="641"/>
      <c r="K1187" s="634"/>
      <c r="L1187" s="634"/>
      <c r="M1187" s="638"/>
    </row>
    <row r="1188" spans="2:13" s="3" customFormat="1" ht="18.75" customHeight="1">
      <c r="B1188" s="374"/>
      <c r="C1188" s="373"/>
      <c r="D1188" s="373"/>
      <c r="E1188" s="373"/>
      <c r="F1188" s="373" t="s">
        <v>13</v>
      </c>
      <c r="G1188" s="368" t="s">
        <v>1309</v>
      </c>
      <c r="H1188" s="375"/>
      <c r="I1188" s="372"/>
      <c r="J1188" s="641"/>
      <c r="K1188" s="634"/>
      <c r="L1188" s="634"/>
      <c r="M1188" s="638"/>
    </row>
    <row r="1189" spans="2:13" s="3" customFormat="1" ht="18.75" customHeight="1">
      <c r="B1189" s="374"/>
      <c r="C1189" s="373"/>
      <c r="D1189" s="373"/>
      <c r="E1189" s="373"/>
      <c r="F1189" s="373"/>
      <c r="G1189" s="368"/>
      <c r="H1189" s="375"/>
      <c r="I1189" s="372"/>
      <c r="J1189" s="640"/>
      <c r="K1189" s="635"/>
      <c r="L1189" s="635"/>
      <c r="M1189" s="639"/>
    </row>
    <row r="1190" spans="2:13" s="14" customFormat="1" ht="18.75" customHeight="1">
      <c r="B1190" s="81"/>
      <c r="C1190" s="82"/>
      <c r="D1190" s="82"/>
      <c r="E1190" s="83" t="s">
        <v>82</v>
      </c>
      <c r="F1190" s="631" t="s">
        <v>589</v>
      </c>
      <c r="G1190" s="631"/>
      <c r="H1190" s="84"/>
      <c r="I1190" s="86"/>
      <c r="J1190" s="376"/>
      <c r="K1190" s="285"/>
      <c r="L1190" s="285"/>
      <c r="M1190" s="286"/>
    </row>
    <row r="1191" spans="2:13" s="3" customFormat="1" ht="37.5" customHeight="1">
      <c r="B1191" s="366"/>
      <c r="C1191" s="367"/>
      <c r="D1191" s="367"/>
      <c r="E1191" s="367"/>
      <c r="F1191" s="36" t="s">
        <v>15</v>
      </c>
      <c r="G1191" s="37" t="s">
        <v>1745</v>
      </c>
      <c r="H1191" s="87">
        <v>0.25</v>
      </c>
      <c r="I1191" s="74"/>
      <c r="J1191" s="665"/>
      <c r="K1191" s="699" t="s">
        <v>590</v>
      </c>
      <c r="L1191" s="699" t="s">
        <v>1975</v>
      </c>
      <c r="M1191" s="702"/>
    </row>
    <row r="1192" spans="2:13" s="3" customFormat="1" ht="57" customHeight="1">
      <c r="B1192" s="366"/>
      <c r="C1192" s="367"/>
      <c r="D1192" s="367"/>
      <c r="E1192" s="367"/>
      <c r="F1192" s="373" t="s">
        <v>13</v>
      </c>
      <c r="G1192" s="368" t="s">
        <v>1892</v>
      </c>
      <c r="H1192" s="369"/>
      <c r="I1192" s="370"/>
      <c r="J1192" s="665"/>
      <c r="K1192" s="699"/>
      <c r="L1192" s="699"/>
      <c r="M1192" s="702"/>
    </row>
    <row r="1193" spans="2:13" s="3" customFormat="1" ht="57" customHeight="1">
      <c r="B1193" s="366"/>
      <c r="C1193" s="367"/>
      <c r="D1193" s="367"/>
      <c r="E1193" s="367"/>
      <c r="F1193" s="373"/>
      <c r="G1193" s="368" t="s">
        <v>1893</v>
      </c>
      <c r="H1193" s="369"/>
      <c r="I1193" s="370"/>
      <c r="J1193" s="665"/>
      <c r="K1193" s="699"/>
      <c r="L1193" s="699"/>
      <c r="M1193" s="702"/>
    </row>
    <row r="1194" spans="2:13" s="3" customFormat="1" ht="18.75" customHeight="1">
      <c r="B1194" s="366"/>
      <c r="C1194" s="367"/>
      <c r="D1194" s="367"/>
      <c r="E1194" s="367"/>
      <c r="F1194" s="373" t="s">
        <v>13</v>
      </c>
      <c r="G1194" s="368" t="s">
        <v>1309</v>
      </c>
      <c r="H1194" s="369"/>
      <c r="I1194" s="370"/>
      <c r="J1194" s="665"/>
      <c r="K1194" s="699"/>
      <c r="L1194" s="699"/>
      <c r="M1194" s="702"/>
    </row>
    <row r="1195" spans="2:13" s="3" customFormat="1" ht="18.75" customHeight="1">
      <c r="B1195" s="366"/>
      <c r="C1195" s="367"/>
      <c r="D1195" s="367"/>
      <c r="E1195" s="367"/>
      <c r="F1195" s="373"/>
      <c r="G1195" s="368"/>
      <c r="H1195" s="369"/>
      <c r="I1195" s="370"/>
      <c r="J1195" s="666"/>
      <c r="K1195" s="722"/>
      <c r="L1195" s="722"/>
      <c r="M1195" s="754"/>
    </row>
    <row r="1196" spans="2:13" s="3" customFormat="1" ht="18.75" customHeight="1">
      <c r="B1196" s="81"/>
      <c r="C1196" s="82"/>
      <c r="D1196" s="82"/>
      <c r="E1196" s="82"/>
      <c r="F1196" s="36" t="s">
        <v>30</v>
      </c>
      <c r="G1196" s="37" t="s">
        <v>1810</v>
      </c>
      <c r="H1196" s="87">
        <v>0.25</v>
      </c>
      <c r="I1196" s="74"/>
      <c r="J1196" s="664" t="s">
        <v>1746</v>
      </c>
      <c r="K1196" s="721" t="s">
        <v>1313</v>
      </c>
      <c r="L1196" s="801" t="s">
        <v>1314</v>
      </c>
      <c r="M1196" s="764" t="s">
        <v>1312</v>
      </c>
    </row>
    <row r="1197" spans="2:13" s="3" customFormat="1" ht="18.75" customHeight="1">
      <c r="B1197" s="366"/>
      <c r="C1197" s="367"/>
      <c r="D1197" s="367"/>
      <c r="E1197" s="367"/>
      <c r="F1197" s="373" t="s">
        <v>13</v>
      </c>
      <c r="G1197" s="368" t="s">
        <v>591</v>
      </c>
      <c r="H1197" s="369"/>
      <c r="I1197" s="370"/>
      <c r="J1197" s="665"/>
      <c r="K1197" s="699"/>
      <c r="L1197" s="802"/>
      <c r="M1197" s="702"/>
    </row>
    <row r="1198" spans="2:13" s="3" customFormat="1" ht="18.75" customHeight="1">
      <c r="B1198" s="366"/>
      <c r="C1198" s="367"/>
      <c r="D1198" s="367"/>
      <c r="E1198" s="367"/>
      <c r="F1198" s="373" t="s">
        <v>13</v>
      </c>
      <c r="G1198" s="368" t="s">
        <v>1309</v>
      </c>
      <c r="H1198" s="369"/>
      <c r="I1198" s="370"/>
      <c r="J1198" s="665"/>
      <c r="K1198" s="699"/>
      <c r="L1198" s="802"/>
      <c r="M1198" s="702"/>
    </row>
    <row r="1199" spans="2:13" s="3" customFormat="1" ht="18.75" customHeight="1">
      <c r="B1199" s="366"/>
      <c r="C1199" s="367"/>
      <c r="D1199" s="367"/>
      <c r="E1199" s="367"/>
      <c r="F1199" s="373"/>
      <c r="G1199" s="368"/>
      <c r="H1199" s="369"/>
      <c r="I1199" s="370"/>
      <c r="J1199" s="666"/>
      <c r="K1199" s="722"/>
      <c r="L1199" s="803"/>
      <c r="M1199" s="754"/>
    </row>
    <row r="1200" spans="2:13" s="3" customFormat="1" ht="31.5">
      <c r="B1200" s="366"/>
      <c r="C1200" s="367"/>
      <c r="D1200" s="367"/>
      <c r="E1200" s="379"/>
      <c r="F1200" s="36" t="s">
        <v>32</v>
      </c>
      <c r="G1200" s="37" t="s">
        <v>1894</v>
      </c>
      <c r="H1200" s="87">
        <v>0.25</v>
      </c>
      <c r="I1200" s="74"/>
      <c r="J1200" s="664"/>
      <c r="K1200" s="721" t="s">
        <v>592</v>
      </c>
      <c r="L1200" s="721" t="s">
        <v>593</v>
      </c>
      <c r="M1200" s="764"/>
    </row>
    <row r="1201" spans="2:13" s="3" customFormat="1" ht="18.75" customHeight="1">
      <c r="B1201" s="366"/>
      <c r="C1201" s="367"/>
      <c r="D1201" s="367"/>
      <c r="E1201" s="379"/>
      <c r="F1201" s="373" t="s">
        <v>13</v>
      </c>
      <c r="G1201" s="368" t="s">
        <v>1895</v>
      </c>
      <c r="H1201" s="369"/>
      <c r="I1201" s="370"/>
      <c r="J1201" s="665"/>
      <c r="K1201" s="699"/>
      <c r="L1201" s="699"/>
      <c r="M1201" s="702"/>
    </row>
    <row r="1202" spans="2:13" s="3" customFormat="1" ht="18.75" customHeight="1">
      <c r="B1202" s="366"/>
      <c r="C1202" s="367"/>
      <c r="D1202" s="367"/>
      <c r="E1202" s="379"/>
      <c r="F1202" s="373" t="s">
        <v>13</v>
      </c>
      <c r="G1202" s="368" t="s">
        <v>1794</v>
      </c>
      <c r="H1202" s="369"/>
      <c r="I1202" s="370"/>
      <c r="J1202" s="665"/>
      <c r="K1202" s="699"/>
      <c r="L1202" s="699"/>
      <c r="M1202" s="702"/>
    </row>
    <row r="1203" spans="2:13" s="3" customFormat="1" ht="18.75" customHeight="1">
      <c r="B1203" s="366"/>
      <c r="C1203" s="367"/>
      <c r="D1203" s="367"/>
      <c r="E1203" s="379"/>
      <c r="F1203" s="373" t="s">
        <v>13</v>
      </c>
      <c r="G1203" s="368" t="s">
        <v>1309</v>
      </c>
      <c r="H1203" s="369"/>
      <c r="I1203" s="370"/>
      <c r="J1203" s="665"/>
      <c r="K1203" s="699"/>
      <c r="L1203" s="699"/>
      <c r="M1203" s="702"/>
    </row>
    <row r="1204" spans="2:13" s="3" customFormat="1" ht="18.75" customHeight="1">
      <c r="B1204" s="366"/>
      <c r="C1204" s="367"/>
      <c r="D1204" s="367"/>
      <c r="E1204" s="379"/>
      <c r="F1204" s="373"/>
      <c r="G1204" s="368"/>
      <c r="H1204" s="369"/>
      <c r="I1204" s="370"/>
      <c r="J1204" s="685"/>
      <c r="K1204" s="700"/>
      <c r="L1204" s="700"/>
      <c r="M1204" s="703"/>
    </row>
    <row r="1205" spans="2:13" s="3" customFormat="1" ht="18.75" customHeight="1">
      <c r="B1205" s="366"/>
      <c r="C1205" s="367"/>
      <c r="D1205" s="367"/>
      <c r="E1205" s="379"/>
      <c r="F1205" s="88" t="s">
        <v>35</v>
      </c>
      <c r="G1205" s="89" t="s">
        <v>1896</v>
      </c>
      <c r="H1205" s="87">
        <v>0.25</v>
      </c>
      <c r="I1205" s="74"/>
      <c r="J1205" s="649"/>
      <c r="K1205" s="698" t="s">
        <v>594</v>
      </c>
      <c r="L1205" s="698" t="s">
        <v>595</v>
      </c>
      <c r="M1205" s="701" t="s">
        <v>1747</v>
      </c>
    </row>
    <row r="1206" spans="2:13" s="3" customFormat="1" ht="18.75" customHeight="1">
      <c r="B1206" s="366"/>
      <c r="C1206" s="367"/>
      <c r="D1206" s="367"/>
      <c r="E1206" s="379"/>
      <c r="F1206" s="373" t="s">
        <v>13</v>
      </c>
      <c r="G1206" s="368" t="s">
        <v>591</v>
      </c>
      <c r="H1206" s="369"/>
      <c r="I1206" s="370"/>
      <c r="J1206" s="665"/>
      <c r="K1206" s="699"/>
      <c r="L1206" s="699"/>
      <c r="M1206" s="702"/>
    </row>
    <row r="1207" spans="2:13" s="3" customFormat="1" ht="18.75" customHeight="1">
      <c r="B1207" s="366"/>
      <c r="C1207" s="367"/>
      <c r="D1207" s="367"/>
      <c r="E1207" s="379"/>
      <c r="F1207" s="373" t="s">
        <v>13</v>
      </c>
      <c r="G1207" s="368" t="s">
        <v>1309</v>
      </c>
      <c r="H1207" s="369"/>
      <c r="I1207" s="370"/>
      <c r="J1207" s="665"/>
      <c r="K1207" s="699"/>
      <c r="L1207" s="699"/>
      <c r="M1207" s="702"/>
    </row>
    <row r="1208" spans="2:13" s="3" customFormat="1" ht="18.75" customHeight="1">
      <c r="B1208" s="366"/>
      <c r="C1208" s="367"/>
      <c r="D1208" s="367"/>
      <c r="E1208" s="379"/>
      <c r="F1208" s="373"/>
      <c r="G1208" s="368"/>
      <c r="H1208" s="369"/>
      <c r="I1208" s="370"/>
      <c r="J1208" s="665"/>
      <c r="K1208" s="699"/>
      <c r="L1208" s="699"/>
      <c r="M1208" s="702"/>
    </row>
    <row r="1209" spans="2:13" s="3" customFormat="1" ht="57" customHeight="1">
      <c r="B1209" s="366"/>
      <c r="C1209" s="367"/>
      <c r="D1209" s="367"/>
      <c r="E1209" s="379"/>
      <c r="F1209" s="472" t="s">
        <v>40</v>
      </c>
      <c r="G1209" s="473" t="s">
        <v>1897</v>
      </c>
      <c r="H1209" s="474">
        <v>0.25</v>
      </c>
      <c r="I1209" s="475"/>
      <c r="J1209" s="665"/>
      <c r="K1209" s="699"/>
      <c r="L1209" s="699"/>
      <c r="M1209" s="702"/>
    </row>
    <row r="1210" spans="2:13" s="3" customFormat="1" ht="18.75" customHeight="1">
      <c r="B1210" s="366"/>
      <c r="C1210" s="367"/>
      <c r="D1210" s="367"/>
      <c r="E1210" s="379"/>
      <c r="F1210" s="373" t="s">
        <v>13</v>
      </c>
      <c r="G1210" s="368" t="s">
        <v>1796</v>
      </c>
      <c r="H1210" s="448"/>
      <c r="I1210" s="372"/>
      <c r="J1210" s="665"/>
      <c r="K1210" s="699"/>
      <c r="L1210" s="699"/>
      <c r="M1210" s="702"/>
    </row>
    <row r="1211" spans="2:13" s="3" customFormat="1" ht="18.75" customHeight="1">
      <c r="B1211" s="366"/>
      <c r="C1211" s="367"/>
      <c r="D1211" s="367"/>
      <c r="E1211" s="379"/>
      <c r="F1211" s="373" t="s">
        <v>13</v>
      </c>
      <c r="G1211" s="368" t="s">
        <v>1797</v>
      </c>
      <c r="H1211" s="448"/>
      <c r="I1211" s="372"/>
      <c r="J1211" s="665"/>
      <c r="K1211" s="699"/>
      <c r="L1211" s="699"/>
      <c r="M1211" s="702"/>
    </row>
    <row r="1212" spans="2:13" s="3" customFormat="1" ht="18.75" customHeight="1">
      <c r="B1212" s="366"/>
      <c r="C1212" s="367"/>
      <c r="D1212" s="367"/>
      <c r="E1212" s="379"/>
      <c r="F1212" s="373" t="s">
        <v>13</v>
      </c>
      <c r="G1212" s="368" t="s">
        <v>1795</v>
      </c>
      <c r="H1212" s="448"/>
      <c r="I1212" s="372"/>
      <c r="J1212" s="665"/>
      <c r="K1212" s="699"/>
      <c r="L1212" s="699"/>
      <c r="M1212" s="702"/>
    </row>
    <row r="1213" spans="2:13" s="3" customFormat="1" ht="18.75" customHeight="1">
      <c r="B1213" s="366"/>
      <c r="C1213" s="367"/>
      <c r="D1213" s="367"/>
      <c r="E1213" s="379"/>
      <c r="F1213" s="373"/>
      <c r="G1213" s="368"/>
      <c r="H1213" s="369"/>
      <c r="I1213" s="370"/>
      <c r="J1213" s="685"/>
      <c r="K1213" s="700"/>
      <c r="L1213" s="700"/>
      <c r="M1213" s="703"/>
    </row>
    <row r="1214" spans="2:13" s="14" customFormat="1" ht="18.75" customHeight="1">
      <c r="B1214" s="366"/>
      <c r="C1214" s="367"/>
      <c r="D1214" s="152" t="s">
        <v>596</v>
      </c>
      <c r="E1214" s="792" t="s">
        <v>597</v>
      </c>
      <c r="F1214" s="792"/>
      <c r="G1214" s="792"/>
      <c r="H1214" s="147">
        <f>SUM(H1215:H1247)</f>
        <v>2</v>
      </c>
      <c r="I1214" s="150">
        <f>SUM(I1215:I1247)/(H1214-SUMIF(I1215:I1247,"TB",H1215:H1247))*H1214</f>
        <v>0</v>
      </c>
      <c r="J1214" s="191"/>
      <c r="K1214" s="281"/>
      <c r="L1214" s="281"/>
      <c r="M1214" s="282"/>
    </row>
    <row r="1215" spans="2:13" s="14" customFormat="1" ht="18.75" customHeight="1">
      <c r="B1215" s="366"/>
      <c r="C1215" s="367"/>
      <c r="D1215" s="367"/>
      <c r="E1215" s="90" t="s">
        <v>12</v>
      </c>
      <c r="F1215" s="631" t="s">
        <v>598</v>
      </c>
      <c r="G1215" s="631"/>
      <c r="H1215" s="84">
        <v>0.25</v>
      </c>
      <c r="I1215" s="80"/>
      <c r="J1215" s="672"/>
      <c r="K1215" s="634" t="s">
        <v>1316</v>
      </c>
      <c r="L1215" s="634" t="s">
        <v>1315</v>
      </c>
      <c r="M1215" s="638"/>
    </row>
    <row r="1216" spans="2:13" s="3" customFormat="1" ht="18.75" customHeight="1">
      <c r="B1216" s="366"/>
      <c r="C1216" s="367"/>
      <c r="D1216" s="367"/>
      <c r="E1216" s="380"/>
      <c r="F1216" s="367" t="s">
        <v>13</v>
      </c>
      <c r="G1216" s="368" t="s">
        <v>591</v>
      </c>
      <c r="H1216" s="369"/>
      <c r="I1216" s="370"/>
      <c r="J1216" s="641"/>
      <c r="K1216" s="634"/>
      <c r="L1216" s="634"/>
      <c r="M1216" s="638"/>
    </row>
    <row r="1217" spans="2:13" s="3" customFormat="1" ht="18.75" customHeight="1">
      <c r="B1217" s="366"/>
      <c r="C1217" s="367"/>
      <c r="D1217" s="367"/>
      <c r="E1217" s="380"/>
      <c r="F1217" s="367" t="s">
        <v>13</v>
      </c>
      <c r="G1217" s="368" t="s">
        <v>1309</v>
      </c>
      <c r="H1217" s="369"/>
      <c r="I1217" s="370"/>
      <c r="J1217" s="641"/>
      <c r="K1217" s="634"/>
      <c r="L1217" s="634"/>
      <c r="M1217" s="638"/>
    </row>
    <row r="1218" spans="2:13" s="3" customFormat="1" ht="18.75" customHeight="1">
      <c r="B1218" s="366"/>
      <c r="C1218" s="367"/>
      <c r="D1218" s="367"/>
      <c r="E1218" s="380"/>
      <c r="F1218" s="367"/>
      <c r="G1218" s="368"/>
      <c r="H1218" s="369"/>
      <c r="I1218" s="370"/>
      <c r="J1218" s="640"/>
      <c r="K1218" s="635"/>
      <c r="L1218" s="635"/>
      <c r="M1218" s="639"/>
    </row>
    <row r="1219" spans="2:13" s="14" customFormat="1" ht="18.75" customHeight="1">
      <c r="B1219" s="366"/>
      <c r="C1219" s="367"/>
      <c r="D1219" s="367"/>
      <c r="E1219" s="90" t="s">
        <v>14</v>
      </c>
      <c r="F1219" s="631" t="s">
        <v>599</v>
      </c>
      <c r="G1219" s="631"/>
      <c r="H1219" s="84">
        <v>0.25</v>
      </c>
      <c r="I1219" s="80"/>
      <c r="J1219" s="641"/>
      <c r="K1219" s="633" t="s">
        <v>1969</v>
      </c>
      <c r="L1219" s="633" t="s">
        <v>600</v>
      </c>
      <c r="M1219" s="637"/>
    </row>
    <row r="1220" spans="2:13" s="3" customFormat="1" ht="18.75" customHeight="1">
      <c r="B1220" s="374"/>
      <c r="C1220" s="373"/>
      <c r="D1220" s="373"/>
      <c r="E1220" s="326"/>
      <c r="F1220" s="373" t="s">
        <v>13</v>
      </c>
      <c r="G1220" s="368" t="s">
        <v>591</v>
      </c>
      <c r="H1220" s="375"/>
      <c r="I1220" s="372"/>
      <c r="J1220" s="641"/>
      <c r="K1220" s="634"/>
      <c r="L1220" s="634"/>
      <c r="M1220" s="638"/>
    </row>
    <row r="1221" spans="2:13" s="3" customFormat="1" ht="18.75" customHeight="1">
      <c r="B1221" s="374"/>
      <c r="C1221" s="373"/>
      <c r="D1221" s="373"/>
      <c r="E1221" s="326"/>
      <c r="F1221" s="373" t="s">
        <v>13</v>
      </c>
      <c r="G1221" s="368" t="s">
        <v>1309</v>
      </c>
      <c r="H1221" s="375"/>
      <c r="I1221" s="372"/>
      <c r="J1221" s="641"/>
      <c r="K1221" s="634"/>
      <c r="L1221" s="634"/>
      <c r="M1221" s="638"/>
    </row>
    <row r="1222" spans="2:13" s="3" customFormat="1" ht="18.75" customHeight="1">
      <c r="B1222" s="374"/>
      <c r="C1222" s="373"/>
      <c r="D1222" s="373"/>
      <c r="E1222" s="326"/>
      <c r="F1222" s="373"/>
      <c r="G1222" s="368"/>
      <c r="H1222" s="375"/>
      <c r="I1222" s="372"/>
      <c r="J1222" s="640"/>
      <c r="K1222" s="635"/>
      <c r="L1222" s="635"/>
      <c r="M1222" s="639"/>
    </row>
    <row r="1223" spans="2:13" s="14" customFormat="1" ht="18.75" customHeight="1">
      <c r="B1223" s="366"/>
      <c r="C1223" s="367"/>
      <c r="D1223" s="367"/>
      <c r="E1223" s="90" t="s">
        <v>19</v>
      </c>
      <c r="F1223" s="631" t="s">
        <v>601</v>
      </c>
      <c r="G1223" s="631"/>
      <c r="H1223" s="84">
        <v>0.25</v>
      </c>
      <c r="I1223" s="80"/>
      <c r="J1223" s="641"/>
      <c r="K1223" s="633" t="s">
        <v>602</v>
      </c>
      <c r="L1223" s="633" t="s">
        <v>603</v>
      </c>
      <c r="M1223" s="637"/>
    </row>
    <row r="1224" spans="2:13" s="3" customFormat="1" ht="18.75" customHeight="1">
      <c r="B1224" s="366"/>
      <c r="C1224" s="367"/>
      <c r="D1224" s="367"/>
      <c r="E1224" s="380"/>
      <c r="F1224" s="367" t="s">
        <v>13</v>
      </c>
      <c r="G1224" s="279" t="s">
        <v>604</v>
      </c>
      <c r="H1224" s="369"/>
      <c r="I1224" s="370"/>
      <c r="J1224" s="641"/>
      <c r="K1224" s="634"/>
      <c r="L1224" s="634"/>
      <c r="M1224" s="638"/>
    </row>
    <row r="1225" spans="2:13" s="3" customFormat="1" ht="18.75" customHeight="1">
      <c r="B1225" s="366"/>
      <c r="C1225" s="367"/>
      <c r="D1225" s="367"/>
      <c r="E1225" s="380"/>
      <c r="F1225" s="367" t="s">
        <v>13</v>
      </c>
      <c r="G1225" s="279" t="s">
        <v>1317</v>
      </c>
      <c r="H1225" s="369"/>
      <c r="I1225" s="370"/>
      <c r="J1225" s="641"/>
      <c r="K1225" s="634"/>
      <c r="L1225" s="634"/>
      <c r="M1225" s="638"/>
    </row>
    <row r="1226" spans="2:13" s="3" customFormat="1" ht="18.75" customHeight="1">
      <c r="B1226" s="366"/>
      <c r="C1226" s="367"/>
      <c r="D1226" s="367"/>
      <c r="E1226" s="380"/>
      <c r="F1226" s="367"/>
      <c r="G1226" s="279"/>
      <c r="H1226" s="369"/>
      <c r="I1226" s="370"/>
      <c r="J1226" s="640"/>
      <c r="K1226" s="635"/>
      <c r="L1226" s="635"/>
      <c r="M1226" s="639"/>
    </row>
    <row r="1227" spans="2:13" s="14" customFormat="1" ht="39" customHeight="1">
      <c r="B1227" s="366"/>
      <c r="C1227" s="367"/>
      <c r="D1227" s="367"/>
      <c r="E1227" s="97" t="s">
        <v>85</v>
      </c>
      <c r="F1227" s="705" t="s">
        <v>1318</v>
      </c>
      <c r="G1227" s="705"/>
      <c r="H1227" s="100"/>
      <c r="I1227" s="104"/>
      <c r="J1227" s="376"/>
      <c r="K1227" s="285"/>
      <c r="L1227" s="285"/>
      <c r="M1227" s="286"/>
    </row>
    <row r="1228" spans="2:13" s="14" customFormat="1" ht="18.75" customHeight="1">
      <c r="B1228" s="366"/>
      <c r="C1228" s="367"/>
      <c r="D1228" s="367"/>
      <c r="E1228" s="380"/>
      <c r="F1228" s="180" t="s">
        <v>15</v>
      </c>
      <c r="G1228" s="181" t="s">
        <v>1662</v>
      </c>
      <c r="H1228" s="182">
        <v>0.25</v>
      </c>
      <c r="I1228" s="74"/>
      <c r="J1228" s="643"/>
      <c r="K1228" s="797" t="s">
        <v>1320</v>
      </c>
      <c r="L1228" s="799" t="s">
        <v>1319</v>
      </c>
      <c r="M1228" s="638"/>
    </row>
    <row r="1229" spans="2:13" s="3" customFormat="1" ht="18.75" customHeight="1">
      <c r="B1229" s="366"/>
      <c r="C1229" s="367"/>
      <c r="D1229" s="367"/>
      <c r="E1229" s="380"/>
      <c r="F1229" s="367" t="s">
        <v>13</v>
      </c>
      <c r="G1229" s="371" t="s">
        <v>591</v>
      </c>
      <c r="H1229" s="375"/>
      <c r="I1229" s="372"/>
      <c r="J1229" s="640"/>
      <c r="K1229" s="798"/>
      <c r="L1229" s="799"/>
      <c r="M1229" s="638"/>
    </row>
    <row r="1230" spans="2:13" s="3" customFormat="1" ht="18.75" customHeight="1">
      <c r="B1230" s="366"/>
      <c r="C1230" s="367"/>
      <c r="D1230" s="367"/>
      <c r="E1230" s="380"/>
      <c r="F1230" s="367" t="s">
        <v>13</v>
      </c>
      <c r="G1230" s="371" t="s">
        <v>1309</v>
      </c>
      <c r="H1230" s="375"/>
      <c r="I1230" s="372"/>
      <c r="J1230" s="640"/>
      <c r="K1230" s="798"/>
      <c r="L1230" s="799"/>
      <c r="M1230" s="638"/>
    </row>
    <row r="1231" spans="2:13" s="3" customFormat="1" ht="18.75" customHeight="1" thickBot="1">
      <c r="B1231" s="366"/>
      <c r="C1231" s="367"/>
      <c r="D1231" s="367"/>
      <c r="E1231" s="380"/>
      <c r="F1231" s="367"/>
      <c r="G1231" s="371"/>
      <c r="H1231" s="375"/>
      <c r="I1231" s="372"/>
      <c r="J1231" s="641"/>
      <c r="K1231" s="798"/>
      <c r="L1231" s="799"/>
      <c r="M1231" s="638"/>
    </row>
    <row r="1232" spans="2:13" s="14" customFormat="1" ht="18.75" customHeight="1">
      <c r="B1232" s="604"/>
      <c r="C1232" s="608"/>
      <c r="D1232" s="608"/>
      <c r="E1232" s="608"/>
      <c r="F1232" s="609" t="s">
        <v>17</v>
      </c>
      <c r="G1232" s="610" t="s">
        <v>1663</v>
      </c>
      <c r="H1232" s="611">
        <v>0.25</v>
      </c>
      <c r="I1232" s="612"/>
      <c r="J1232" s="645"/>
      <c r="K1232" s="646" t="s">
        <v>605</v>
      </c>
      <c r="L1232" s="646" t="s">
        <v>606</v>
      </c>
      <c r="M1232" s="647"/>
    </row>
    <row r="1233" spans="2:13" s="3" customFormat="1" ht="18.75" customHeight="1">
      <c r="B1233" s="366"/>
      <c r="C1233" s="326"/>
      <c r="D1233" s="326"/>
      <c r="E1233" s="326"/>
      <c r="F1233" s="367" t="s">
        <v>13</v>
      </c>
      <c r="G1233" s="371" t="s">
        <v>591</v>
      </c>
      <c r="H1233" s="375"/>
      <c r="I1233" s="372"/>
      <c r="J1233" s="640"/>
      <c r="K1233" s="634"/>
      <c r="L1233" s="634"/>
      <c r="M1233" s="638"/>
    </row>
    <row r="1234" spans="2:13" s="3" customFormat="1" ht="18.75" customHeight="1">
      <c r="B1234" s="366"/>
      <c r="C1234" s="326"/>
      <c r="D1234" s="326"/>
      <c r="E1234" s="326"/>
      <c r="F1234" s="367" t="s">
        <v>13</v>
      </c>
      <c r="G1234" s="382" t="s">
        <v>1309</v>
      </c>
      <c r="H1234" s="375"/>
      <c r="I1234" s="372"/>
      <c r="J1234" s="640"/>
      <c r="K1234" s="634"/>
      <c r="L1234" s="634"/>
      <c r="M1234" s="638"/>
    </row>
    <row r="1235" spans="2:13" s="3" customFormat="1" ht="18.75" customHeight="1">
      <c r="B1235" s="366"/>
      <c r="C1235" s="367"/>
      <c r="D1235" s="367"/>
      <c r="E1235" s="380"/>
      <c r="F1235" s="367"/>
      <c r="G1235" s="382"/>
      <c r="H1235" s="375"/>
      <c r="I1235" s="372"/>
      <c r="J1235" s="640"/>
      <c r="K1235" s="635"/>
      <c r="L1235" s="635"/>
      <c r="M1235" s="639"/>
    </row>
    <row r="1236" spans="2:13" s="14" customFormat="1" ht="18.75" customHeight="1">
      <c r="B1236" s="366"/>
      <c r="C1236" s="326"/>
      <c r="D1236" s="326"/>
      <c r="E1236" s="326"/>
      <c r="F1236" s="180" t="s">
        <v>30</v>
      </c>
      <c r="G1236" s="181" t="s">
        <v>1664</v>
      </c>
      <c r="H1236" s="182">
        <v>0.25</v>
      </c>
      <c r="I1236" s="74"/>
      <c r="J1236" s="640"/>
      <c r="K1236" s="633" t="s">
        <v>605</v>
      </c>
      <c r="L1236" s="633" t="s">
        <v>607</v>
      </c>
      <c r="M1236" s="637"/>
    </row>
    <row r="1237" spans="2:13" s="3" customFormat="1" ht="18.75" customHeight="1">
      <c r="B1237" s="374"/>
      <c r="C1237" s="326"/>
      <c r="D1237" s="326"/>
      <c r="E1237" s="326"/>
      <c r="F1237" s="373" t="s">
        <v>13</v>
      </c>
      <c r="G1237" s="383" t="s">
        <v>591</v>
      </c>
      <c r="H1237" s="375"/>
      <c r="I1237" s="372"/>
      <c r="J1237" s="640"/>
      <c r="K1237" s="634"/>
      <c r="L1237" s="634"/>
      <c r="M1237" s="638"/>
    </row>
    <row r="1238" spans="2:13" s="3" customFormat="1" ht="18.75" customHeight="1">
      <c r="B1238" s="374"/>
      <c r="C1238" s="326"/>
      <c r="D1238" s="326"/>
      <c r="E1238" s="326"/>
      <c r="F1238" s="373" t="s">
        <v>13</v>
      </c>
      <c r="G1238" s="383" t="s">
        <v>1309</v>
      </c>
      <c r="H1238" s="375"/>
      <c r="I1238" s="372"/>
      <c r="J1238" s="640"/>
      <c r="K1238" s="634"/>
      <c r="L1238" s="634"/>
      <c r="M1238" s="638"/>
    </row>
    <row r="1239" spans="2:13" s="3" customFormat="1" ht="18.75" customHeight="1">
      <c r="B1239" s="374"/>
      <c r="C1239" s="373"/>
      <c r="D1239" s="373"/>
      <c r="E1239" s="326"/>
      <c r="F1239" s="373"/>
      <c r="G1239" s="383"/>
      <c r="H1239" s="375"/>
      <c r="I1239" s="372"/>
      <c r="J1239" s="640"/>
      <c r="K1239" s="635"/>
      <c r="L1239" s="635"/>
      <c r="M1239" s="639"/>
    </row>
    <row r="1240" spans="2:13" s="14" customFormat="1" ht="18.75" customHeight="1">
      <c r="B1240" s="366"/>
      <c r="C1240" s="367"/>
      <c r="D1240" s="367"/>
      <c r="E1240" s="380"/>
      <c r="F1240" s="183" t="s">
        <v>32</v>
      </c>
      <c r="G1240" s="181" t="s">
        <v>608</v>
      </c>
      <c r="H1240" s="182">
        <v>0.25</v>
      </c>
      <c r="I1240" s="74"/>
      <c r="J1240" s="640"/>
      <c r="K1240" s="633" t="s">
        <v>609</v>
      </c>
      <c r="L1240" s="633" t="s">
        <v>610</v>
      </c>
      <c r="M1240" s="637"/>
    </row>
    <row r="1241" spans="2:13" s="3" customFormat="1" ht="18.75" customHeight="1">
      <c r="B1241" s="374"/>
      <c r="C1241" s="373"/>
      <c r="D1241" s="373"/>
      <c r="E1241" s="326"/>
      <c r="F1241" s="373" t="s">
        <v>13</v>
      </c>
      <c r="G1241" s="383" t="s">
        <v>591</v>
      </c>
      <c r="H1241" s="375"/>
      <c r="I1241" s="372"/>
      <c r="J1241" s="640"/>
      <c r="K1241" s="634"/>
      <c r="L1241" s="634"/>
      <c r="M1241" s="638"/>
    </row>
    <row r="1242" spans="2:13" s="3" customFormat="1" ht="18.75" customHeight="1">
      <c r="B1242" s="374"/>
      <c r="C1242" s="373"/>
      <c r="D1242" s="373"/>
      <c r="E1242" s="326"/>
      <c r="F1242" s="373" t="s">
        <v>13</v>
      </c>
      <c r="G1242" s="383" t="s">
        <v>1309</v>
      </c>
      <c r="H1242" s="375"/>
      <c r="I1242" s="372"/>
      <c r="J1242" s="640"/>
      <c r="K1242" s="634"/>
      <c r="L1242" s="634"/>
      <c r="M1242" s="638"/>
    </row>
    <row r="1243" spans="2:13" s="3" customFormat="1" ht="18.75" customHeight="1">
      <c r="B1243" s="374"/>
      <c r="C1243" s="373"/>
      <c r="D1243" s="373"/>
      <c r="E1243" s="326"/>
      <c r="F1243" s="373"/>
      <c r="G1243" s="383"/>
      <c r="H1243" s="375"/>
      <c r="I1243" s="372"/>
      <c r="J1243" s="640"/>
      <c r="K1243" s="635"/>
      <c r="L1243" s="635"/>
      <c r="M1243" s="639"/>
    </row>
    <row r="1244" spans="2:13" s="14" customFormat="1" ht="18.75" customHeight="1">
      <c r="B1244" s="366"/>
      <c r="C1244" s="367"/>
      <c r="D1244" s="367"/>
      <c r="E1244" s="97" t="s">
        <v>93</v>
      </c>
      <c r="F1244" s="705" t="s">
        <v>611</v>
      </c>
      <c r="G1244" s="705"/>
      <c r="H1244" s="100">
        <v>0.25</v>
      </c>
      <c r="I1244" s="80"/>
      <c r="J1244" s="641"/>
      <c r="K1244" s="633" t="s">
        <v>612</v>
      </c>
      <c r="L1244" s="633" t="s">
        <v>613</v>
      </c>
      <c r="M1244" s="637"/>
    </row>
    <row r="1245" spans="2:13" s="3" customFormat="1" ht="18.75" customHeight="1">
      <c r="B1245" s="366"/>
      <c r="C1245" s="367"/>
      <c r="D1245" s="367"/>
      <c r="E1245" s="380"/>
      <c r="F1245" s="367" t="s">
        <v>13</v>
      </c>
      <c r="G1245" s="371" t="s">
        <v>591</v>
      </c>
      <c r="H1245" s="369"/>
      <c r="I1245" s="370"/>
      <c r="J1245" s="641"/>
      <c r="K1245" s="634"/>
      <c r="L1245" s="634"/>
      <c r="M1245" s="638"/>
    </row>
    <row r="1246" spans="2:13" s="3" customFormat="1" ht="18.75" customHeight="1">
      <c r="B1246" s="366"/>
      <c r="C1246" s="367"/>
      <c r="D1246" s="367"/>
      <c r="E1246" s="380"/>
      <c r="F1246" s="367" t="s">
        <v>13</v>
      </c>
      <c r="G1246" s="371" t="s">
        <v>1309</v>
      </c>
      <c r="H1246" s="369"/>
      <c r="I1246" s="370"/>
      <c r="J1246" s="641"/>
      <c r="K1246" s="634"/>
      <c r="L1246" s="634"/>
      <c r="M1246" s="638"/>
    </row>
    <row r="1247" spans="2:13" s="3" customFormat="1" ht="18.75" customHeight="1">
      <c r="B1247" s="366"/>
      <c r="C1247" s="367"/>
      <c r="D1247" s="367"/>
      <c r="E1247" s="380"/>
      <c r="F1247" s="367"/>
      <c r="G1247" s="371"/>
      <c r="H1247" s="369"/>
      <c r="I1247" s="370"/>
      <c r="J1247" s="640"/>
      <c r="K1247" s="635"/>
      <c r="L1247" s="635"/>
      <c r="M1247" s="639"/>
    </row>
    <row r="1248" spans="2:13" s="14" customFormat="1" ht="18.75" customHeight="1">
      <c r="B1248" s="366"/>
      <c r="C1248" s="367"/>
      <c r="D1248" s="152" t="s">
        <v>614</v>
      </c>
      <c r="E1248" s="792" t="s">
        <v>1665</v>
      </c>
      <c r="F1248" s="792"/>
      <c r="G1248" s="792"/>
      <c r="H1248" s="147">
        <f>SUM(H1249:H1261)</f>
        <v>0.75</v>
      </c>
      <c r="I1248" s="150">
        <f>SUM(I1249:I1261)/(H1248-SUMIF(I1249:I1261,"TB",H1249:H1261))*H1248</f>
        <v>0</v>
      </c>
      <c r="J1248" s="384"/>
      <c r="K1248" s="297"/>
      <c r="L1248" s="297"/>
      <c r="M1248" s="298"/>
    </row>
    <row r="1249" spans="2:13" s="14" customFormat="1" ht="37.5" customHeight="1">
      <c r="B1249" s="366"/>
      <c r="C1249" s="367"/>
      <c r="D1249" s="367"/>
      <c r="E1249" s="167" t="s">
        <v>12</v>
      </c>
      <c r="F1249" s="705" t="s">
        <v>1898</v>
      </c>
      <c r="G1249" s="705"/>
      <c r="H1249" s="100">
        <v>0.25</v>
      </c>
      <c r="I1249" s="80"/>
      <c r="J1249" s="643"/>
      <c r="K1249" s="795" t="s">
        <v>1322</v>
      </c>
      <c r="L1249" s="795" t="s">
        <v>1321</v>
      </c>
      <c r="M1249" s="638"/>
    </row>
    <row r="1250" spans="2:13" s="3" customFormat="1" ht="18.75" customHeight="1">
      <c r="B1250" s="366"/>
      <c r="C1250" s="367"/>
      <c r="D1250" s="367"/>
      <c r="E1250" s="367"/>
      <c r="F1250" s="367" t="s">
        <v>13</v>
      </c>
      <c r="G1250" s="371" t="s">
        <v>591</v>
      </c>
      <c r="H1250" s="369"/>
      <c r="I1250" s="370"/>
      <c r="J1250" s="640"/>
      <c r="K1250" s="795"/>
      <c r="L1250" s="795"/>
      <c r="M1250" s="638"/>
    </row>
    <row r="1251" spans="2:13" s="3" customFormat="1" ht="18.75" customHeight="1">
      <c r="B1251" s="366"/>
      <c r="C1251" s="367"/>
      <c r="D1251" s="367"/>
      <c r="E1251" s="367"/>
      <c r="F1251" s="367" t="s">
        <v>13</v>
      </c>
      <c r="G1251" s="371" t="s">
        <v>1309</v>
      </c>
      <c r="H1251" s="369"/>
      <c r="I1251" s="370"/>
      <c r="J1251" s="640"/>
      <c r="K1251" s="795"/>
      <c r="L1251" s="795"/>
      <c r="M1251" s="638"/>
    </row>
    <row r="1252" spans="2:13" s="3" customFormat="1" ht="18.75" customHeight="1">
      <c r="B1252" s="366"/>
      <c r="C1252" s="367"/>
      <c r="D1252" s="367"/>
      <c r="E1252" s="367"/>
      <c r="F1252" s="367"/>
      <c r="G1252" s="371"/>
      <c r="H1252" s="369"/>
      <c r="I1252" s="370"/>
      <c r="J1252" s="640"/>
      <c r="K1252" s="796"/>
      <c r="L1252" s="796"/>
      <c r="M1252" s="639"/>
    </row>
    <row r="1253" spans="2:13" s="14" customFormat="1" ht="18.75" customHeight="1">
      <c r="B1253" s="366"/>
      <c r="C1253" s="367"/>
      <c r="D1253" s="367"/>
      <c r="E1253" s="167" t="s">
        <v>14</v>
      </c>
      <c r="F1253" s="705" t="s">
        <v>615</v>
      </c>
      <c r="G1253" s="705"/>
      <c r="H1253" s="100">
        <v>0.25</v>
      </c>
      <c r="I1253" s="80"/>
      <c r="J1253" s="640"/>
      <c r="K1253" s="789" t="s">
        <v>1324</v>
      </c>
      <c r="L1253" s="789" t="s">
        <v>1323</v>
      </c>
      <c r="M1253" s="637"/>
    </row>
    <row r="1254" spans="2:13" s="3" customFormat="1" ht="18.75" customHeight="1">
      <c r="B1254" s="366"/>
      <c r="C1254" s="367"/>
      <c r="D1254" s="367"/>
      <c r="E1254" s="367"/>
      <c r="F1254" s="367" t="s">
        <v>13</v>
      </c>
      <c r="G1254" s="371" t="s">
        <v>591</v>
      </c>
      <c r="H1254" s="369"/>
      <c r="I1254" s="370"/>
      <c r="J1254" s="640"/>
      <c r="K1254" s="790"/>
      <c r="L1254" s="790"/>
      <c r="M1254" s="638"/>
    </row>
    <row r="1255" spans="2:13" s="3" customFormat="1" ht="18.75" customHeight="1">
      <c r="B1255" s="366"/>
      <c r="C1255" s="367"/>
      <c r="D1255" s="367"/>
      <c r="E1255" s="367"/>
      <c r="F1255" s="367" t="s">
        <v>13</v>
      </c>
      <c r="G1255" s="371" t="s">
        <v>1309</v>
      </c>
      <c r="H1255" s="369"/>
      <c r="I1255" s="370"/>
      <c r="J1255" s="640"/>
      <c r="K1255" s="790"/>
      <c r="L1255" s="790"/>
      <c r="M1255" s="638"/>
    </row>
    <row r="1256" spans="2:13" s="3" customFormat="1" ht="18.75" customHeight="1">
      <c r="B1256" s="366"/>
      <c r="C1256" s="367"/>
      <c r="D1256" s="367"/>
      <c r="E1256" s="367"/>
      <c r="F1256" s="367"/>
      <c r="G1256" s="371"/>
      <c r="H1256" s="369"/>
      <c r="I1256" s="370"/>
      <c r="J1256" s="640"/>
      <c r="K1256" s="791"/>
      <c r="L1256" s="791"/>
      <c r="M1256" s="639"/>
    </row>
    <row r="1257" spans="2:13" s="14" customFormat="1" ht="37.5" customHeight="1">
      <c r="B1257" s="366"/>
      <c r="C1257" s="367"/>
      <c r="D1257" s="373"/>
      <c r="E1257" s="167" t="s">
        <v>19</v>
      </c>
      <c r="F1257" s="705" t="s">
        <v>1325</v>
      </c>
      <c r="G1257" s="705"/>
      <c r="H1257" s="100">
        <v>0.25</v>
      </c>
      <c r="I1257" s="85"/>
      <c r="J1257" s="640"/>
      <c r="K1257" s="633" t="s">
        <v>616</v>
      </c>
      <c r="L1257" s="633" t="s">
        <v>617</v>
      </c>
      <c r="M1257" s="637"/>
    </row>
    <row r="1258" spans="2:13" s="3" customFormat="1" ht="18.75" customHeight="1">
      <c r="B1258" s="374"/>
      <c r="C1258" s="373"/>
      <c r="D1258" s="373"/>
      <c r="E1258" s="373"/>
      <c r="F1258" s="373" t="s">
        <v>13</v>
      </c>
      <c r="G1258" s="205" t="s">
        <v>618</v>
      </c>
      <c r="H1258" s="375"/>
      <c r="I1258" s="372"/>
      <c r="J1258" s="640"/>
      <c r="K1258" s="634"/>
      <c r="L1258" s="634"/>
      <c r="M1258" s="638"/>
    </row>
    <row r="1259" spans="2:13" s="3" customFormat="1" ht="18.75" customHeight="1">
      <c r="B1259" s="374"/>
      <c r="C1259" s="373"/>
      <c r="D1259" s="373"/>
      <c r="E1259" s="373"/>
      <c r="F1259" s="373" t="s">
        <v>13</v>
      </c>
      <c r="G1259" s="205" t="s">
        <v>1326</v>
      </c>
      <c r="H1259" s="375"/>
      <c r="I1259" s="372"/>
      <c r="J1259" s="640"/>
      <c r="K1259" s="634"/>
      <c r="L1259" s="634"/>
      <c r="M1259" s="638"/>
    </row>
    <row r="1260" spans="2:13" s="3" customFormat="1" ht="18.75" customHeight="1">
      <c r="B1260" s="374"/>
      <c r="C1260" s="373"/>
      <c r="D1260" s="373"/>
      <c r="E1260" s="373"/>
      <c r="F1260" s="373" t="s">
        <v>13</v>
      </c>
      <c r="G1260" s="205" t="s">
        <v>1327</v>
      </c>
      <c r="H1260" s="375"/>
      <c r="I1260" s="372"/>
      <c r="J1260" s="640"/>
      <c r="K1260" s="634"/>
      <c r="L1260" s="634"/>
      <c r="M1260" s="638"/>
    </row>
    <row r="1261" spans="2:13" s="3" customFormat="1" ht="18.75" customHeight="1">
      <c r="B1261" s="374"/>
      <c r="C1261" s="373"/>
      <c r="D1261" s="373"/>
      <c r="E1261" s="373"/>
      <c r="F1261" s="373"/>
      <c r="G1261" s="205"/>
      <c r="H1261" s="375"/>
      <c r="I1261" s="372"/>
      <c r="J1261" s="640"/>
      <c r="K1261" s="635"/>
      <c r="L1261" s="635"/>
      <c r="M1261" s="639"/>
    </row>
    <row r="1262" spans="2:13" s="14" customFormat="1" ht="18.75" customHeight="1">
      <c r="B1262" s="366"/>
      <c r="C1262" s="367"/>
      <c r="D1262" s="152" t="s">
        <v>619</v>
      </c>
      <c r="E1262" s="792" t="s">
        <v>1666</v>
      </c>
      <c r="F1262" s="792"/>
      <c r="G1262" s="792"/>
      <c r="H1262" s="153">
        <f>SUM(H1263:H1324)</f>
        <v>3.5</v>
      </c>
      <c r="I1262" s="154">
        <f>SUM(I1263:I1324)/(H1262-SUMIF(I1263:I1324,"TB",H1263:H1324))*H1262</f>
        <v>0</v>
      </c>
      <c r="J1262" s="384"/>
      <c r="K1262" s="297"/>
      <c r="L1262" s="297"/>
      <c r="M1262" s="298"/>
    </row>
    <row r="1263" spans="2:13" s="14" customFormat="1" ht="18.75" customHeight="1">
      <c r="B1263" s="385"/>
      <c r="C1263" s="380"/>
      <c r="D1263" s="380"/>
      <c r="E1263" s="90" t="s">
        <v>12</v>
      </c>
      <c r="F1263" s="90"/>
      <c r="G1263" s="454" t="s">
        <v>620</v>
      </c>
      <c r="H1263" s="84">
        <v>0.25</v>
      </c>
      <c r="I1263" s="80"/>
      <c r="J1263" s="672"/>
      <c r="K1263" s="787" t="s">
        <v>621</v>
      </c>
      <c r="L1263" s="787" t="s">
        <v>622</v>
      </c>
      <c r="M1263" s="638"/>
    </row>
    <row r="1264" spans="2:13" s="3" customFormat="1" ht="18.75" customHeight="1">
      <c r="B1264" s="386"/>
      <c r="C1264" s="326"/>
      <c r="D1264" s="326"/>
      <c r="E1264" s="326"/>
      <c r="F1264" s="326" t="s">
        <v>13</v>
      </c>
      <c r="G1264" s="377" t="s">
        <v>623</v>
      </c>
      <c r="H1264" s="375"/>
      <c r="I1264" s="372"/>
      <c r="J1264" s="641"/>
      <c r="K1264" s="787"/>
      <c r="L1264" s="787"/>
      <c r="M1264" s="638"/>
    </row>
    <row r="1265" spans="2:13" s="3" customFormat="1" ht="18.75" customHeight="1">
      <c r="B1265" s="386"/>
      <c r="C1265" s="326"/>
      <c r="D1265" s="326"/>
      <c r="E1265" s="326"/>
      <c r="F1265" s="326" t="s">
        <v>13</v>
      </c>
      <c r="G1265" s="377" t="s">
        <v>1328</v>
      </c>
      <c r="H1265" s="375"/>
      <c r="I1265" s="372"/>
      <c r="J1265" s="641"/>
      <c r="K1265" s="787"/>
      <c r="L1265" s="787"/>
      <c r="M1265" s="638"/>
    </row>
    <row r="1266" spans="2:13" s="3" customFormat="1" ht="18.75" customHeight="1">
      <c r="B1266" s="386"/>
      <c r="C1266" s="326"/>
      <c r="D1266" s="326"/>
      <c r="E1266" s="326"/>
      <c r="F1266" s="326"/>
      <c r="G1266" s="377"/>
      <c r="H1266" s="375"/>
      <c r="I1266" s="372"/>
      <c r="J1266" s="640"/>
      <c r="K1266" s="788"/>
      <c r="L1266" s="788"/>
      <c r="M1266" s="639"/>
    </row>
    <row r="1267" spans="2:13" s="14" customFormat="1" ht="18.75" customHeight="1">
      <c r="B1267" s="385"/>
      <c r="C1267" s="380"/>
      <c r="D1267" s="380"/>
      <c r="E1267" s="90" t="s">
        <v>14</v>
      </c>
      <c r="F1267" s="90"/>
      <c r="G1267" s="454" t="s">
        <v>1667</v>
      </c>
      <c r="H1267" s="84">
        <v>0.25</v>
      </c>
      <c r="I1267" s="80"/>
      <c r="J1267" s="641"/>
      <c r="K1267" s="789" t="s">
        <v>1329</v>
      </c>
      <c r="L1267" s="786" t="s">
        <v>624</v>
      </c>
      <c r="M1267" s="637"/>
    </row>
    <row r="1268" spans="2:13" s="3" customFormat="1" ht="18.75" customHeight="1">
      <c r="B1268" s="385"/>
      <c r="C1268" s="380"/>
      <c r="D1268" s="380"/>
      <c r="E1268" s="380"/>
      <c r="F1268" s="380" t="s">
        <v>13</v>
      </c>
      <c r="G1268" s="377" t="s">
        <v>591</v>
      </c>
      <c r="H1268" s="369"/>
      <c r="I1268" s="370"/>
      <c r="J1268" s="672"/>
      <c r="K1268" s="790"/>
      <c r="L1268" s="787"/>
      <c r="M1268" s="638"/>
    </row>
    <row r="1269" spans="2:13" s="3" customFormat="1" ht="18.75" customHeight="1">
      <c r="B1269" s="385"/>
      <c r="C1269" s="380"/>
      <c r="D1269" s="380"/>
      <c r="E1269" s="380"/>
      <c r="F1269" s="380" t="s">
        <v>13</v>
      </c>
      <c r="G1269" s="377" t="s">
        <v>1309</v>
      </c>
      <c r="H1269" s="369"/>
      <c r="I1269" s="370"/>
      <c r="J1269" s="672"/>
      <c r="K1269" s="790"/>
      <c r="L1269" s="787"/>
      <c r="M1269" s="638"/>
    </row>
    <row r="1270" spans="2:13" s="3" customFormat="1" ht="18.75" customHeight="1">
      <c r="B1270" s="385"/>
      <c r="C1270" s="380"/>
      <c r="D1270" s="380"/>
      <c r="E1270" s="380"/>
      <c r="F1270" s="380"/>
      <c r="G1270" s="377"/>
      <c r="H1270" s="369"/>
      <c r="I1270" s="370"/>
      <c r="J1270" s="643"/>
      <c r="K1270" s="791"/>
      <c r="L1270" s="788"/>
      <c r="M1270" s="639"/>
    </row>
    <row r="1271" spans="2:13" s="14" customFormat="1" ht="18.75" customHeight="1">
      <c r="B1271" s="385"/>
      <c r="C1271" s="380"/>
      <c r="D1271" s="380"/>
      <c r="E1271" s="90" t="s">
        <v>19</v>
      </c>
      <c r="F1271" s="656" t="s">
        <v>625</v>
      </c>
      <c r="G1271" s="656"/>
      <c r="H1271" s="84"/>
      <c r="I1271" s="86"/>
      <c r="J1271" s="296"/>
      <c r="K1271" s="297"/>
      <c r="L1271" s="297"/>
      <c r="M1271" s="298"/>
    </row>
    <row r="1272" spans="2:13" s="14" customFormat="1" ht="18.75" customHeight="1">
      <c r="B1272" s="366"/>
      <c r="C1272" s="367"/>
      <c r="D1272" s="367"/>
      <c r="E1272" s="380"/>
      <c r="F1272" s="88" t="s">
        <v>15</v>
      </c>
      <c r="G1272" s="89" t="s">
        <v>1668</v>
      </c>
      <c r="H1272" s="92">
        <v>0.25</v>
      </c>
      <c r="I1272" s="93"/>
      <c r="J1272" s="672"/>
      <c r="K1272" s="793" t="s">
        <v>626</v>
      </c>
      <c r="L1272" s="793" t="s">
        <v>627</v>
      </c>
      <c r="M1272" s="677"/>
    </row>
    <row r="1273" spans="2:13" s="3" customFormat="1" ht="57" customHeight="1">
      <c r="B1273" s="386"/>
      <c r="C1273" s="326"/>
      <c r="D1273" s="326"/>
      <c r="E1273" s="326"/>
      <c r="F1273" s="326" t="s">
        <v>13</v>
      </c>
      <c r="G1273" s="377" t="s">
        <v>628</v>
      </c>
      <c r="H1273" s="375"/>
      <c r="I1273" s="372"/>
      <c r="J1273" s="641"/>
      <c r="K1273" s="793"/>
      <c r="L1273" s="793"/>
      <c r="M1273" s="677"/>
    </row>
    <row r="1274" spans="2:13" s="3" customFormat="1" ht="57" customHeight="1">
      <c r="B1274" s="386"/>
      <c r="C1274" s="326"/>
      <c r="D1274" s="326"/>
      <c r="E1274" s="326"/>
      <c r="F1274" s="326" t="s">
        <v>13</v>
      </c>
      <c r="G1274" s="377" t="s">
        <v>629</v>
      </c>
      <c r="H1274" s="375"/>
      <c r="I1274" s="372"/>
      <c r="J1274" s="641"/>
      <c r="K1274" s="793"/>
      <c r="L1274" s="793"/>
      <c r="M1274" s="677"/>
    </row>
    <row r="1275" spans="2:13" s="3" customFormat="1" ht="18.75" customHeight="1">
      <c r="B1275" s="386"/>
      <c r="C1275" s="326"/>
      <c r="D1275" s="326"/>
      <c r="E1275" s="326"/>
      <c r="F1275" s="326" t="s">
        <v>13</v>
      </c>
      <c r="G1275" s="377" t="s">
        <v>1330</v>
      </c>
      <c r="H1275" s="375"/>
      <c r="I1275" s="372"/>
      <c r="J1275" s="641"/>
      <c r="K1275" s="793"/>
      <c r="L1275" s="793"/>
      <c r="M1275" s="677"/>
    </row>
    <row r="1276" spans="2:13" s="3" customFormat="1" ht="18.75" customHeight="1">
      <c r="B1276" s="386"/>
      <c r="C1276" s="326"/>
      <c r="D1276" s="326"/>
      <c r="E1276" s="326"/>
      <c r="F1276" s="326"/>
      <c r="G1276" s="377"/>
      <c r="H1276" s="375"/>
      <c r="I1276" s="372"/>
      <c r="J1276" s="640"/>
      <c r="K1276" s="794"/>
      <c r="L1276" s="794"/>
      <c r="M1276" s="678"/>
    </row>
    <row r="1277" spans="2:13" s="14" customFormat="1" ht="18.75" customHeight="1">
      <c r="B1277" s="366"/>
      <c r="C1277" s="367"/>
      <c r="D1277" s="367"/>
      <c r="E1277" s="367"/>
      <c r="F1277" s="94" t="s">
        <v>17</v>
      </c>
      <c r="G1277" s="95" t="s">
        <v>1669</v>
      </c>
      <c r="H1277" s="87">
        <v>0.25</v>
      </c>
      <c r="I1277" s="93"/>
      <c r="J1277" s="641"/>
      <c r="K1277" s="786" t="s">
        <v>630</v>
      </c>
      <c r="L1277" s="786" t="s">
        <v>1332</v>
      </c>
      <c r="M1277" s="637"/>
    </row>
    <row r="1278" spans="2:13" s="3" customFormat="1" ht="18.75" customHeight="1">
      <c r="B1278" s="374"/>
      <c r="C1278" s="373"/>
      <c r="D1278" s="373"/>
      <c r="E1278" s="373"/>
      <c r="F1278" s="373" t="s">
        <v>13</v>
      </c>
      <c r="G1278" s="279" t="s">
        <v>631</v>
      </c>
      <c r="H1278" s="375"/>
      <c r="I1278" s="372"/>
      <c r="J1278" s="641"/>
      <c r="K1278" s="787"/>
      <c r="L1278" s="787"/>
      <c r="M1278" s="638"/>
    </row>
    <row r="1279" spans="2:13" s="3" customFormat="1" ht="18.75" customHeight="1">
      <c r="B1279" s="374"/>
      <c r="C1279" s="373"/>
      <c r="D1279" s="373"/>
      <c r="E1279" s="373"/>
      <c r="F1279" s="373" t="s">
        <v>13</v>
      </c>
      <c r="G1279" s="279" t="s">
        <v>632</v>
      </c>
      <c r="H1279" s="375"/>
      <c r="I1279" s="372"/>
      <c r="J1279" s="641"/>
      <c r="K1279" s="787"/>
      <c r="L1279" s="787"/>
      <c r="M1279" s="638"/>
    </row>
    <row r="1280" spans="2:13" s="3" customFormat="1" ht="18.75" customHeight="1">
      <c r="B1280" s="374"/>
      <c r="C1280" s="373"/>
      <c r="D1280" s="373"/>
      <c r="E1280" s="373"/>
      <c r="F1280" s="373" t="s">
        <v>13</v>
      </c>
      <c r="G1280" s="279" t="s">
        <v>1331</v>
      </c>
      <c r="H1280" s="375"/>
      <c r="I1280" s="372"/>
      <c r="J1280" s="641"/>
      <c r="K1280" s="787"/>
      <c r="L1280" s="787"/>
      <c r="M1280" s="638"/>
    </row>
    <row r="1281" spans="2:13" s="3" customFormat="1" ht="18.75" customHeight="1" thickBot="1">
      <c r="B1281" s="374"/>
      <c r="C1281" s="373"/>
      <c r="D1281" s="373"/>
      <c r="E1281" s="373"/>
      <c r="F1281" s="373"/>
      <c r="G1281" s="279"/>
      <c r="H1281" s="375"/>
      <c r="I1281" s="372"/>
      <c r="J1281" s="641"/>
      <c r="K1281" s="787"/>
      <c r="L1281" s="787"/>
      <c r="M1281" s="638"/>
    </row>
    <row r="1282" spans="2:13" s="14" customFormat="1" ht="18.75" customHeight="1">
      <c r="B1282" s="613"/>
      <c r="C1282" s="614"/>
      <c r="D1282" s="614"/>
      <c r="E1282" s="615" t="s">
        <v>82</v>
      </c>
      <c r="F1282" s="642" t="s">
        <v>1670</v>
      </c>
      <c r="G1282" s="642"/>
      <c r="H1282" s="616">
        <v>0.25</v>
      </c>
      <c r="I1282" s="617"/>
      <c r="J1282" s="694"/>
      <c r="K1282" s="783" t="s">
        <v>1333</v>
      </c>
      <c r="L1282" s="783" t="s">
        <v>1334</v>
      </c>
      <c r="M1282" s="647"/>
    </row>
    <row r="1283" spans="2:13" s="3" customFormat="1" ht="18.75" customHeight="1">
      <c r="B1283" s="385"/>
      <c r="C1283" s="380"/>
      <c r="D1283" s="380"/>
      <c r="E1283" s="380"/>
      <c r="F1283" s="380" t="s">
        <v>13</v>
      </c>
      <c r="G1283" s="279" t="s">
        <v>197</v>
      </c>
      <c r="H1283" s="369"/>
      <c r="I1283" s="370"/>
      <c r="J1283" s="641"/>
      <c r="K1283" s="784"/>
      <c r="L1283" s="784"/>
      <c r="M1283" s="638"/>
    </row>
    <row r="1284" spans="2:13" s="3" customFormat="1" ht="18.75" customHeight="1">
      <c r="B1284" s="385"/>
      <c r="C1284" s="380"/>
      <c r="D1284" s="380"/>
      <c r="E1284" s="380"/>
      <c r="F1284" s="380" t="s">
        <v>13</v>
      </c>
      <c r="G1284" s="279" t="s">
        <v>940</v>
      </c>
      <c r="H1284" s="369"/>
      <c r="I1284" s="370"/>
      <c r="J1284" s="641"/>
      <c r="K1284" s="784"/>
      <c r="L1284" s="784"/>
      <c r="M1284" s="638"/>
    </row>
    <row r="1285" spans="2:13" s="3" customFormat="1" ht="18.75" customHeight="1">
      <c r="B1285" s="385"/>
      <c r="C1285" s="380"/>
      <c r="D1285" s="380"/>
      <c r="E1285" s="380"/>
      <c r="F1285" s="380"/>
      <c r="G1285" s="279"/>
      <c r="H1285" s="369"/>
      <c r="I1285" s="370"/>
      <c r="J1285" s="640"/>
      <c r="K1285" s="785"/>
      <c r="L1285" s="785"/>
      <c r="M1285" s="639"/>
    </row>
    <row r="1286" spans="2:13" s="14" customFormat="1" ht="37.5" customHeight="1">
      <c r="B1286" s="385"/>
      <c r="C1286" s="380"/>
      <c r="D1286" s="380"/>
      <c r="E1286" s="97" t="s">
        <v>85</v>
      </c>
      <c r="F1286" s="763" t="s">
        <v>633</v>
      </c>
      <c r="G1286" s="763"/>
      <c r="H1286" s="100">
        <v>0.25</v>
      </c>
      <c r="I1286" s="85"/>
      <c r="J1286" s="640"/>
      <c r="K1286" s="786" t="s">
        <v>1337</v>
      </c>
      <c r="L1286" s="786" t="s">
        <v>1336</v>
      </c>
      <c r="M1286" s="637"/>
    </row>
    <row r="1287" spans="2:13" s="3" customFormat="1" ht="57" customHeight="1">
      <c r="B1287" s="385"/>
      <c r="C1287" s="380"/>
      <c r="D1287" s="380"/>
      <c r="E1287" s="380"/>
      <c r="F1287" s="380" t="s">
        <v>13</v>
      </c>
      <c r="G1287" s="387" t="s">
        <v>634</v>
      </c>
      <c r="H1287" s="369"/>
      <c r="I1287" s="370"/>
      <c r="J1287" s="640"/>
      <c r="K1287" s="787"/>
      <c r="L1287" s="787"/>
      <c r="M1287" s="638"/>
    </row>
    <row r="1288" spans="2:13" s="3" customFormat="1" ht="57" customHeight="1">
      <c r="B1288" s="385"/>
      <c r="C1288" s="380"/>
      <c r="D1288" s="380"/>
      <c r="E1288" s="380"/>
      <c r="F1288" s="380" t="s">
        <v>13</v>
      </c>
      <c r="G1288" s="387" t="s">
        <v>1335</v>
      </c>
      <c r="H1288" s="369"/>
      <c r="I1288" s="370"/>
      <c r="J1288" s="640"/>
      <c r="K1288" s="787"/>
      <c r="L1288" s="787"/>
      <c r="M1288" s="638"/>
    </row>
    <row r="1289" spans="2:13" s="3" customFormat="1" ht="18.75" customHeight="1">
      <c r="B1289" s="385"/>
      <c r="C1289" s="380"/>
      <c r="D1289" s="380"/>
      <c r="E1289" s="380"/>
      <c r="F1289" s="380" t="s">
        <v>13</v>
      </c>
      <c r="G1289" s="387" t="s">
        <v>1809</v>
      </c>
      <c r="H1289" s="369"/>
      <c r="I1289" s="370"/>
      <c r="J1289" s="640"/>
      <c r="K1289" s="787"/>
      <c r="L1289" s="787"/>
      <c r="M1289" s="638"/>
    </row>
    <row r="1290" spans="2:13" s="3" customFormat="1" ht="18.75" customHeight="1">
      <c r="B1290" s="385"/>
      <c r="C1290" s="380"/>
      <c r="D1290" s="380"/>
      <c r="E1290" s="380"/>
      <c r="F1290" s="380"/>
      <c r="G1290" s="387"/>
      <c r="H1290" s="369"/>
      <c r="I1290" s="370"/>
      <c r="J1290" s="640"/>
      <c r="K1290" s="788"/>
      <c r="L1290" s="788"/>
      <c r="M1290" s="639"/>
    </row>
    <row r="1291" spans="2:13" s="14" customFormat="1" ht="18.75" customHeight="1">
      <c r="B1291" s="385"/>
      <c r="C1291" s="380"/>
      <c r="D1291" s="380"/>
      <c r="E1291" s="97" t="s">
        <v>87</v>
      </c>
      <c r="F1291" s="763" t="s">
        <v>1351</v>
      </c>
      <c r="G1291" s="763"/>
      <c r="H1291" s="100">
        <v>0.25</v>
      </c>
      <c r="I1291" s="80"/>
      <c r="J1291" s="640"/>
      <c r="K1291" s="786" t="s">
        <v>1339</v>
      </c>
      <c r="L1291" s="786" t="s">
        <v>1338</v>
      </c>
      <c r="M1291" s="637"/>
    </row>
    <row r="1292" spans="2:13" s="3" customFormat="1" ht="37.5" customHeight="1">
      <c r="B1292" s="385"/>
      <c r="C1292" s="380"/>
      <c r="D1292" s="380"/>
      <c r="E1292" s="380"/>
      <c r="F1292" s="380" t="s">
        <v>13</v>
      </c>
      <c r="G1292" s="387" t="s">
        <v>1671</v>
      </c>
      <c r="H1292" s="369"/>
      <c r="I1292" s="370"/>
      <c r="J1292" s="640"/>
      <c r="K1292" s="787"/>
      <c r="L1292" s="787"/>
      <c r="M1292" s="638"/>
    </row>
    <row r="1293" spans="2:13" s="3" customFormat="1" ht="37.5" customHeight="1">
      <c r="B1293" s="385"/>
      <c r="C1293" s="380"/>
      <c r="D1293" s="380"/>
      <c r="E1293" s="380"/>
      <c r="F1293" s="380" t="s">
        <v>13</v>
      </c>
      <c r="G1293" s="387" t="s">
        <v>1672</v>
      </c>
      <c r="H1293" s="369"/>
      <c r="I1293" s="370"/>
      <c r="J1293" s="640"/>
      <c r="K1293" s="787"/>
      <c r="L1293" s="787"/>
      <c r="M1293" s="638"/>
    </row>
    <row r="1294" spans="2:13" s="3" customFormat="1" ht="18.75" customHeight="1">
      <c r="B1294" s="385"/>
      <c r="C1294" s="380"/>
      <c r="D1294" s="380"/>
      <c r="E1294" s="380"/>
      <c r="F1294" s="380"/>
      <c r="G1294" s="387"/>
      <c r="H1294" s="369"/>
      <c r="I1294" s="370"/>
      <c r="J1294" s="640"/>
      <c r="K1294" s="788"/>
      <c r="L1294" s="788"/>
      <c r="M1294" s="639"/>
    </row>
    <row r="1295" spans="2:13" s="14" customFormat="1" ht="18.75" customHeight="1">
      <c r="B1295" s="385"/>
      <c r="C1295" s="380"/>
      <c r="D1295" s="380"/>
      <c r="E1295" s="97" t="s">
        <v>93</v>
      </c>
      <c r="F1295" s="763" t="s">
        <v>635</v>
      </c>
      <c r="G1295" s="763"/>
      <c r="H1295" s="100">
        <v>0.25</v>
      </c>
      <c r="I1295" s="80"/>
      <c r="J1295" s="641"/>
      <c r="K1295" s="789" t="s">
        <v>1341</v>
      </c>
      <c r="L1295" s="789" t="s">
        <v>1340</v>
      </c>
      <c r="M1295" s="637"/>
    </row>
    <row r="1296" spans="2:13" s="3" customFormat="1" ht="18.75" customHeight="1">
      <c r="B1296" s="385"/>
      <c r="C1296" s="380"/>
      <c r="D1296" s="380"/>
      <c r="E1296" s="326"/>
      <c r="F1296" s="326" t="s">
        <v>13</v>
      </c>
      <c r="G1296" s="279" t="s">
        <v>333</v>
      </c>
      <c r="H1296" s="369"/>
      <c r="I1296" s="370"/>
      <c r="J1296" s="641"/>
      <c r="K1296" s="790"/>
      <c r="L1296" s="790"/>
      <c r="M1296" s="638"/>
    </row>
    <row r="1297" spans="2:13" s="3" customFormat="1" ht="18.75" customHeight="1">
      <c r="B1297" s="385"/>
      <c r="C1297" s="380"/>
      <c r="D1297" s="380"/>
      <c r="E1297" s="326"/>
      <c r="F1297" s="326" t="s">
        <v>13</v>
      </c>
      <c r="G1297" s="279" t="s">
        <v>779</v>
      </c>
      <c r="H1297" s="369"/>
      <c r="I1297" s="370"/>
      <c r="J1297" s="641"/>
      <c r="K1297" s="790"/>
      <c r="L1297" s="790"/>
      <c r="M1297" s="638"/>
    </row>
    <row r="1298" spans="2:13" s="3" customFormat="1" ht="18.75" customHeight="1">
      <c r="B1298" s="385"/>
      <c r="C1298" s="380"/>
      <c r="D1298" s="380"/>
      <c r="E1298" s="326"/>
      <c r="F1298" s="326"/>
      <c r="G1298" s="279"/>
      <c r="H1298" s="369"/>
      <c r="I1298" s="370"/>
      <c r="J1298" s="640"/>
      <c r="K1298" s="791"/>
      <c r="L1298" s="791"/>
      <c r="M1298" s="639"/>
    </row>
    <row r="1299" spans="2:13" s="14" customFormat="1" ht="18.75" customHeight="1">
      <c r="B1299" s="366"/>
      <c r="C1299" s="367"/>
      <c r="D1299" s="367"/>
      <c r="E1299" s="83" t="s">
        <v>98</v>
      </c>
      <c r="F1299" s="766" t="s">
        <v>636</v>
      </c>
      <c r="G1299" s="766"/>
      <c r="H1299" s="84"/>
      <c r="I1299" s="86"/>
      <c r="J1299" s="376"/>
      <c r="K1299" s="285"/>
      <c r="L1299" s="285"/>
      <c r="M1299" s="286"/>
    </row>
    <row r="1300" spans="2:13" s="3" customFormat="1" ht="18.75" customHeight="1">
      <c r="B1300" s="366"/>
      <c r="C1300" s="367"/>
      <c r="D1300" s="367"/>
      <c r="E1300" s="367"/>
      <c r="F1300" s="88" t="s">
        <v>15</v>
      </c>
      <c r="G1300" s="52" t="s">
        <v>637</v>
      </c>
      <c r="H1300" s="92">
        <v>0.25</v>
      </c>
      <c r="I1300" s="74"/>
      <c r="J1300" s="672"/>
      <c r="K1300" s="634" t="s">
        <v>638</v>
      </c>
      <c r="L1300" s="634" t="s">
        <v>639</v>
      </c>
      <c r="M1300" s="638"/>
    </row>
    <row r="1301" spans="2:13" s="3" customFormat="1" ht="18.75" customHeight="1">
      <c r="B1301" s="366"/>
      <c r="C1301" s="367"/>
      <c r="D1301" s="367"/>
      <c r="E1301" s="367"/>
      <c r="F1301" s="380" t="s">
        <v>13</v>
      </c>
      <c r="G1301" s="205" t="s">
        <v>1748</v>
      </c>
      <c r="H1301" s="369"/>
      <c r="I1301" s="370"/>
      <c r="J1301" s="672"/>
      <c r="K1301" s="634"/>
      <c r="L1301" s="634"/>
      <c r="M1301" s="638"/>
    </row>
    <row r="1302" spans="2:13" s="3" customFormat="1" ht="18.75" customHeight="1">
      <c r="B1302" s="366"/>
      <c r="C1302" s="367"/>
      <c r="D1302" s="367"/>
      <c r="E1302" s="367"/>
      <c r="F1302" s="380" t="s">
        <v>13</v>
      </c>
      <c r="G1302" s="205" t="s">
        <v>1750</v>
      </c>
      <c r="H1302" s="369"/>
      <c r="I1302" s="370"/>
      <c r="J1302" s="672"/>
      <c r="K1302" s="634"/>
      <c r="L1302" s="634"/>
      <c r="M1302" s="638"/>
    </row>
    <row r="1303" spans="2:13" s="3" customFormat="1" ht="18.75" customHeight="1">
      <c r="B1303" s="366"/>
      <c r="C1303" s="367"/>
      <c r="D1303" s="367"/>
      <c r="E1303" s="367"/>
      <c r="F1303" s="380" t="s">
        <v>13</v>
      </c>
      <c r="G1303" s="205" t="s">
        <v>1749</v>
      </c>
      <c r="H1303" s="369"/>
      <c r="I1303" s="370"/>
      <c r="J1303" s="672"/>
      <c r="K1303" s="634"/>
      <c r="L1303" s="634"/>
      <c r="M1303" s="638"/>
    </row>
    <row r="1304" spans="2:13" s="3" customFormat="1" ht="18.75" customHeight="1">
      <c r="B1304" s="366"/>
      <c r="C1304" s="367"/>
      <c r="D1304" s="367"/>
      <c r="E1304" s="367"/>
      <c r="F1304" s="380"/>
      <c r="G1304" s="205"/>
      <c r="H1304" s="369"/>
      <c r="I1304" s="370"/>
      <c r="J1304" s="643"/>
      <c r="K1304" s="635"/>
      <c r="L1304" s="635"/>
      <c r="M1304" s="639"/>
    </row>
    <row r="1305" spans="2:13" s="3" customFormat="1" ht="18.75" customHeight="1">
      <c r="B1305" s="366"/>
      <c r="C1305" s="367"/>
      <c r="D1305" s="367"/>
      <c r="E1305" s="367"/>
      <c r="F1305" s="88" t="s">
        <v>17</v>
      </c>
      <c r="G1305" s="52" t="s">
        <v>640</v>
      </c>
      <c r="H1305" s="87">
        <v>0.5</v>
      </c>
      <c r="I1305" s="74"/>
      <c r="J1305" s="649"/>
      <c r="K1305" s="698" t="s">
        <v>641</v>
      </c>
      <c r="L1305" s="698" t="s">
        <v>1342</v>
      </c>
      <c r="M1305" s="701"/>
    </row>
    <row r="1306" spans="2:13" s="3" customFormat="1" ht="18.75" customHeight="1">
      <c r="B1306" s="366"/>
      <c r="C1306" s="367"/>
      <c r="D1306" s="367"/>
      <c r="E1306" s="367"/>
      <c r="F1306" s="380" t="s">
        <v>13</v>
      </c>
      <c r="G1306" s="205" t="s">
        <v>1751</v>
      </c>
      <c r="H1306" s="369"/>
      <c r="I1306" s="388"/>
      <c r="J1306" s="665"/>
      <c r="K1306" s="699"/>
      <c r="L1306" s="699"/>
      <c r="M1306" s="702"/>
    </row>
    <row r="1307" spans="2:13" s="3" customFormat="1" ht="18.75" customHeight="1">
      <c r="B1307" s="366"/>
      <c r="C1307" s="367"/>
      <c r="D1307" s="367"/>
      <c r="E1307" s="367"/>
      <c r="F1307" s="380" t="s">
        <v>13</v>
      </c>
      <c r="G1307" s="205" t="s">
        <v>1752</v>
      </c>
      <c r="H1307" s="369"/>
      <c r="I1307" s="388"/>
      <c r="J1307" s="665"/>
      <c r="K1307" s="699"/>
      <c r="L1307" s="699"/>
      <c r="M1307" s="702"/>
    </row>
    <row r="1308" spans="2:13" s="3" customFormat="1" ht="18.75" customHeight="1">
      <c r="B1308" s="366"/>
      <c r="C1308" s="367"/>
      <c r="D1308" s="367"/>
      <c r="E1308" s="367"/>
      <c r="F1308" s="380" t="s">
        <v>13</v>
      </c>
      <c r="G1308" s="205" t="s">
        <v>1753</v>
      </c>
      <c r="H1308" s="369"/>
      <c r="I1308" s="388"/>
      <c r="J1308" s="665"/>
      <c r="K1308" s="699"/>
      <c r="L1308" s="699"/>
      <c r="M1308" s="702"/>
    </row>
    <row r="1309" spans="2:13" s="3" customFormat="1" ht="18.75" customHeight="1">
      <c r="B1309" s="366"/>
      <c r="C1309" s="367"/>
      <c r="D1309" s="367"/>
      <c r="E1309" s="367"/>
      <c r="F1309" s="380" t="s">
        <v>13</v>
      </c>
      <c r="G1309" s="205" t="s">
        <v>1754</v>
      </c>
      <c r="H1309" s="369"/>
      <c r="I1309" s="388"/>
      <c r="J1309" s="665"/>
      <c r="K1309" s="699"/>
      <c r="L1309" s="699"/>
      <c r="M1309" s="702"/>
    </row>
    <row r="1310" spans="2:13" s="3" customFormat="1" ht="18.75" customHeight="1">
      <c r="B1310" s="366"/>
      <c r="C1310" s="367"/>
      <c r="D1310" s="367"/>
      <c r="E1310" s="367"/>
      <c r="F1310" s="380"/>
      <c r="G1310" s="205"/>
      <c r="H1310" s="369"/>
      <c r="I1310" s="388"/>
      <c r="J1310" s="685"/>
      <c r="K1310" s="700"/>
      <c r="L1310" s="700"/>
      <c r="M1310" s="703"/>
    </row>
    <row r="1311" spans="2:13" s="14" customFormat="1" ht="18.75" customHeight="1">
      <c r="B1311" s="385"/>
      <c r="C1311" s="380"/>
      <c r="D1311" s="380"/>
      <c r="E1311" s="97" t="s">
        <v>126</v>
      </c>
      <c r="F1311" s="679" t="s">
        <v>642</v>
      </c>
      <c r="G1311" s="679"/>
      <c r="H1311" s="100">
        <v>0.25</v>
      </c>
      <c r="I1311" s="85"/>
      <c r="J1311" s="770"/>
      <c r="K1311" s="773" t="s">
        <v>1345</v>
      </c>
      <c r="L1311" s="776" t="s">
        <v>1344</v>
      </c>
      <c r="M1311" s="701"/>
    </row>
    <row r="1312" spans="2:13" s="3" customFormat="1" ht="18.75" customHeight="1">
      <c r="B1312" s="374"/>
      <c r="C1312" s="373"/>
      <c r="D1312" s="373"/>
      <c r="E1312" s="373"/>
      <c r="F1312" s="326" t="s">
        <v>13</v>
      </c>
      <c r="G1312" s="377" t="s">
        <v>643</v>
      </c>
      <c r="H1312" s="375"/>
      <c r="I1312" s="372"/>
      <c r="J1312" s="771"/>
      <c r="K1312" s="774"/>
      <c r="L1312" s="777"/>
      <c r="M1312" s="702"/>
    </row>
    <row r="1313" spans="2:13" s="3" customFormat="1" ht="18.75" customHeight="1">
      <c r="B1313" s="374"/>
      <c r="C1313" s="373"/>
      <c r="D1313" s="373"/>
      <c r="E1313" s="373"/>
      <c r="F1313" s="326" t="s">
        <v>13</v>
      </c>
      <c r="G1313" s="377" t="s">
        <v>1343</v>
      </c>
      <c r="H1313" s="375"/>
      <c r="I1313" s="372"/>
      <c r="J1313" s="771"/>
      <c r="K1313" s="774"/>
      <c r="L1313" s="777"/>
      <c r="M1313" s="702"/>
    </row>
    <row r="1314" spans="2:13" s="3" customFormat="1" ht="18.75" customHeight="1">
      <c r="B1314" s="374"/>
      <c r="C1314" s="373"/>
      <c r="D1314" s="373"/>
      <c r="E1314" s="373"/>
      <c r="F1314" s="326" t="s">
        <v>13</v>
      </c>
      <c r="G1314" s="377" t="s">
        <v>940</v>
      </c>
      <c r="H1314" s="375"/>
      <c r="I1314" s="372"/>
      <c r="J1314" s="771"/>
      <c r="K1314" s="774"/>
      <c r="L1314" s="777"/>
      <c r="M1314" s="702"/>
    </row>
    <row r="1315" spans="2:13" s="3" customFormat="1" ht="18.75" customHeight="1">
      <c r="B1315" s="374"/>
      <c r="C1315" s="373"/>
      <c r="D1315" s="373"/>
      <c r="E1315" s="373"/>
      <c r="F1315" s="326"/>
      <c r="G1315" s="377"/>
      <c r="H1315" s="375"/>
      <c r="I1315" s="372"/>
      <c r="J1315" s="772"/>
      <c r="K1315" s="775"/>
      <c r="L1315" s="778"/>
      <c r="M1315" s="754"/>
    </row>
    <row r="1316" spans="2:13" s="14" customFormat="1" ht="18.75" customHeight="1">
      <c r="B1316" s="385"/>
      <c r="C1316" s="380"/>
      <c r="D1316" s="380"/>
      <c r="E1316" s="97" t="s">
        <v>128</v>
      </c>
      <c r="F1316" s="763" t="s">
        <v>1673</v>
      </c>
      <c r="G1316" s="763"/>
      <c r="H1316" s="100">
        <v>0.25</v>
      </c>
      <c r="I1316" s="85"/>
      <c r="J1316" s="779"/>
      <c r="K1316" s="721"/>
      <c r="L1316" s="721" t="s">
        <v>644</v>
      </c>
      <c r="M1316" s="723"/>
    </row>
    <row r="1317" spans="2:13" s="3" customFormat="1" ht="18.75" customHeight="1">
      <c r="B1317" s="385"/>
      <c r="C1317" s="380"/>
      <c r="D1317" s="380"/>
      <c r="E1317" s="380"/>
      <c r="F1317" s="380" t="s">
        <v>13</v>
      </c>
      <c r="G1317" s="387" t="s">
        <v>645</v>
      </c>
      <c r="H1317" s="369"/>
      <c r="I1317" s="388"/>
      <c r="J1317" s="780"/>
      <c r="K1317" s="699"/>
      <c r="L1317" s="699"/>
      <c r="M1317" s="724"/>
    </row>
    <row r="1318" spans="2:13" s="3" customFormat="1" ht="18.75" customHeight="1">
      <c r="B1318" s="385"/>
      <c r="C1318" s="380"/>
      <c r="D1318" s="380"/>
      <c r="E1318" s="380"/>
      <c r="F1318" s="380" t="s">
        <v>13</v>
      </c>
      <c r="G1318" s="387" t="s">
        <v>1347</v>
      </c>
      <c r="H1318" s="369"/>
      <c r="I1318" s="388"/>
      <c r="J1318" s="780"/>
      <c r="K1318" s="699"/>
      <c r="L1318" s="699"/>
      <c r="M1318" s="724"/>
    </row>
    <row r="1319" spans="2:13" s="3" customFormat="1" ht="18.75" customHeight="1">
      <c r="B1319" s="385"/>
      <c r="C1319" s="380"/>
      <c r="D1319" s="380"/>
      <c r="E1319" s="380"/>
      <c r="F1319" s="380" t="s">
        <v>13</v>
      </c>
      <c r="G1319" s="387" t="s">
        <v>1346</v>
      </c>
      <c r="H1319" s="369"/>
      <c r="I1319" s="388"/>
      <c r="J1319" s="781"/>
      <c r="K1319" s="699"/>
      <c r="L1319" s="699"/>
      <c r="M1319" s="724"/>
    </row>
    <row r="1320" spans="2:13" s="3" customFormat="1" ht="18.75" customHeight="1">
      <c r="B1320" s="385"/>
      <c r="C1320" s="380"/>
      <c r="D1320" s="380"/>
      <c r="E1320" s="380"/>
      <c r="F1320" s="380"/>
      <c r="G1320" s="387"/>
      <c r="H1320" s="369"/>
      <c r="I1320" s="388"/>
      <c r="J1320" s="782"/>
      <c r="K1320" s="722"/>
      <c r="L1320" s="722"/>
      <c r="M1320" s="725"/>
    </row>
    <row r="1321" spans="2:13" s="14" customFormat="1" ht="18.75" customHeight="1">
      <c r="B1321" s="385"/>
      <c r="C1321" s="380"/>
      <c r="D1321" s="380"/>
      <c r="E1321" s="97" t="s">
        <v>131</v>
      </c>
      <c r="F1321" s="763" t="s">
        <v>646</v>
      </c>
      <c r="G1321" s="763"/>
      <c r="H1321" s="100">
        <v>0.25</v>
      </c>
      <c r="I1321" s="85"/>
      <c r="J1321" s="664"/>
      <c r="K1321" s="721" t="s">
        <v>1350</v>
      </c>
      <c r="L1321" s="721" t="s">
        <v>1349</v>
      </c>
      <c r="M1321" s="764"/>
    </row>
    <row r="1322" spans="2:13" s="3" customFormat="1" ht="18.75" customHeight="1">
      <c r="B1322" s="385"/>
      <c r="C1322" s="380"/>
      <c r="D1322" s="380"/>
      <c r="E1322" s="380"/>
      <c r="F1322" s="380" t="s">
        <v>13</v>
      </c>
      <c r="G1322" s="387" t="s">
        <v>647</v>
      </c>
      <c r="H1322" s="369"/>
      <c r="I1322" s="370"/>
      <c r="J1322" s="665"/>
      <c r="K1322" s="699"/>
      <c r="L1322" s="699"/>
      <c r="M1322" s="702"/>
    </row>
    <row r="1323" spans="2:13" s="3" customFormat="1" ht="18.75" customHeight="1">
      <c r="B1323" s="385"/>
      <c r="C1323" s="380"/>
      <c r="D1323" s="380"/>
      <c r="E1323" s="380"/>
      <c r="F1323" s="380" t="s">
        <v>13</v>
      </c>
      <c r="G1323" s="387" t="s">
        <v>1348</v>
      </c>
      <c r="H1323" s="369"/>
      <c r="I1323" s="370"/>
      <c r="J1323" s="665"/>
      <c r="K1323" s="699"/>
      <c r="L1323" s="699"/>
      <c r="M1323" s="702"/>
    </row>
    <row r="1324" spans="2:13" s="3" customFormat="1" ht="18.75" customHeight="1">
      <c r="B1324" s="385"/>
      <c r="C1324" s="380"/>
      <c r="D1324" s="380"/>
      <c r="E1324" s="380"/>
      <c r="F1324" s="380"/>
      <c r="G1324" s="387"/>
      <c r="H1324" s="369"/>
      <c r="I1324" s="370"/>
      <c r="J1324" s="685"/>
      <c r="K1324" s="700"/>
      <c r="L1324" s="700"/>
      <c r="M1324" s="703"/>
    </row>
    <row r="1325" spans="2:13" s="14" customFormat="1" ht="18.75" customHeight="1">
      <c r="B1325" s="366"/>
      <c r="C1325" s="140" t="s">
        <v>648</v>
      </c>
      <c r="D1325" s="765" t="s">
        <v>2002</v>
      </c>
      <c r="E1325" s="765"/>
      <c r="F1325" s="765"/>
      <c r="G1325" s="765"/>
      <c r="H1325" s="141">
        <f>SUM(H1326:H1438)</f>
        <v>6.75</v>
      </c>
      <c r="I1325" s="142">
        <f>SUM(I1326:I1438)/(H1325-SUMIF(I1326:I1438,"TB",H1326:H1438))*H1325</f>
        <v>0</v>
      </c>
      <c r="J1325" s="296"/>
      <c r="K1325" s="297"/>
      <c r="L1325" s="297"/>
      <c r="M1325" s="389" t="s">
        <v>650</v>
      </c>
    </row>
    <row r="1326" spans="2:13" s="14" customFormat="1" ht="18.75" customHeight="1">
      <c r="B1326" s="385"/>
      <c r="C1326" s="380"/>
      <c r="D1326" s="380"/>
      <c r="E1326" s="90" t="s">
        <v>12</v>
      </c>
      <c r="F1326" s="766" t="s">
        <v>1353</v>
      </c>
      <c r="G1326" s="766"/>
      <c r="H1326" s="96">
        <v>0.25</v>
      </c>
      <c r="I1326" s="80"/>
      <c r="J1326" s="672"/>
      <c r="K1326" s="634" t="s">
        <v>1355</v>
      </c>
      <c r="L1326" s="634" t="s">
        <v>1354</v>
      </c>
      <c r="M1326" s="767"/>
    </row>
    <row r="1327" spans="2:13" s="14" customFormat="1" ht="18.75" customHeight="1">
      <c r="B1327" s="385"/>
      <c r="C1327" s="380"/>
      <c r="D1327" s="380"/>
      <c r="E1327" s="326"/>
      <c r="F1327" s="380" t="s">
        <v>13</v>
      </c>
      <c r="G1327" s="305" t="s">
        <v>651</v>
      </c>
      <c r="H1327" s="375"/>
      <c r="I1327" s="372"/>
      <c r="J1327" s="641"/>
      <c r="K1327" s="634"/>
      <c r="L1327" s="634"/>
      <c r="M1327" s="767"/>
    </row>
    <row r="1328" spans="2:13" s="14" customFormat="1" ht="18.75" customHeight="1">
      <c r="B1328" s="385"/>
      <c r="C1328" s="380"/>
      <c r="D1328" s="380"/>
      <c r="E1328" s="326"/>
      <c r="F1328" s="380" t="s">
        <v>13</v>
      </c>
      <c r="G1328" s="305" t="s">
        <v>1352</v>
      </c>
      <c r="H1328" s="375"/>
      <c r="I1328" s="372"/>
      <c r="J1328" s="641"/>
      <c r="K1328" s="634"/>
      <c r="L1328" s="634"/>
      <c r="M1328" s="767"/>
    </row>
    <row r="1329" spans="2:13" s="14" customFormat="1" ht="18.75" customHeight="1" thickBot="1">
      <c r="B1329" s="385"/>
      <c r="C1329" s="380"/>
      <c r="D1329" s="380"/>
      <c r="E1329" s="326"/>
      <c r="F1329" s="380"/>
      <c r="G1329" s="305"/>
      <c r="H1329" s="375"/>
      <c r="I1329" s="372"/>
      <c r="J1329" s="641"/>
      <c r="K1329" s="634"/>
      <c r="L1329" s="634"/>
      <c r="M1329" s="767"/>
    </row>
    <row r="1330" spans="2:13" s="14" customFormat="1" ht="34.5" customHeight="1">
      <c r="B1330" s="613"/>
      <c r="C1330" s="614"/>
      <c r="D1330" s="614"/>
      <c r="E1330" s="615" t="s">
        <v>14</v>
      </c>
      <c r="F1330" s="642" t="s">
        <v>1756</v>
      </c>
      <c r="G1330" s="642"/>
      <c r="H1330" s="616"/>
      <c r="I1330" s="618"/>
      <c r="J1330" s="619"/>
      <c r="K1330" s="561"/>
      <c r="L1330" s="561"/>
      <c r="M1330" s="562"/>
    </row>
    <row r="1331" spans="2:13" s="14" customFormat="1" ht="37.5" customHeight="1">
      <c r="B1331" s="385"/>
      <c r="C1331" s="380"/>
      <c r="D1331" s="380"/>
      <c r="E1331" s="390"/>
      <c r="F1331" s="88" t="s">
        <v>15</v>
      </c>
      <c r="G1331" s="89" t="s">
        <v>1823</v>
      </c>
      <c r="H1331" s="92">
        <v>0.25</v>
      </c>
      <c r="I1331" s="74"/>
      <c r="J1331" s="672"/>
      <c r="K1331" s="634" t="s">
        <v>652</v>
      </c>
      <c r="L1331" s="634" t="s">
        <v>653</v>
      </c>
      <c r="M1331" s="768" t="s">
        <v>1356</v>
      </c>
    </row>
    <row r="1332" spans="2:13" s="3" customFormat="1" ht="18.75" customHeight="1">
      <c r="B1332" s="385"/>
      <c r="C1332" s="380"/>
      <c r="D1332" s="380"/>
      <c r="E1332" s="380"/>
      <c r="F1332" s="326" t="s">
        <v>13</v>
      </c>
      <c r="G1332" s="377" t="s">
        <v>1899</v>
      </c>
      <c r="H1332" s="369"/>
      <c r="I1332" s="370"/>
      <c r="J1332" s="641"/>
      <c r="K1332" s="634"/>
      <c r="L1332" s="634"/>
      <c r="M1332" s="768"/>
    </row>
    <row r="1333" spans="2:13" s="3" customFormat="1" ht="18.75" customHeight="1">
      <c r="B1333" s="385"/>
      <c r="C1333" s="380"/>
      <c r="D1333" s="380"/>
      <c r="E1333" s="380"/>
      <c r="F1333" s="326" t="s">
        <v>13</v>
      </c>
      <c r="G1333" s="377" t="s">
        <v>1824</v>
      </c>
      <c r="H1333" s="369"/>
      <c r="I1333" s="370"/>
      <c r="J1333" s="641"/>
      <c r="K1333" s="634"/>
      <c r="L1333" s="634"/>
      <c r="M1333" s="768"/>
    </row>
    <row r="1334" spans="2:13" s="3" customFormat="1" ht="18.75" customHeight="1">
      <c r="B1334" s="385"/>
      <c r="C1334" s="380"/>
      <c r="D1334" s="380"/>
      <c r="E1334" s="380"/>
      <c r="F1334" s="326" t="s">
        <v>13</v>
      </c>
      <c r="G1334" s="377" t="s">
        <v>1825</v>
      </c>
      <c r="H1334" s="369"/>
      <c r="I1334" s="370"/>
      <c r="J1334" s="641"/>
      <c r="K1334" s="634"/>
      <c r="L1334" s="634"/>
      <c r="M1334" s="768"/>
    </row>
    <row r="1335" spans="2:13" s="3" customFormat="1" ht="18.75" customHeight="1">
      <c r="B1335" s="385"/>
      <c r="C1335" s="380"/>
      <c r="D1335" s="380"/>
      <c r="E1335" s="380"/>
      <c r="F1335" s="326"/>
      <c r="G1335" s="377"/>
      <c r="H1335" s="369"/>
      <c r="I1335" s="370"/>
      <c r="J1335" s="641"/>
      <c r="K1335" s="634"/>
      <c r="L1335" s="634"/>
      <c r="M1335" s="768"/>
    </row>
    <row r="1336" spans="2:13" s="3" customFormat="1" ht="37.5" customHeight="1">
      <c r="B1336" s="385"/>
      <c r="C1336" s="380"/>
      <c r="D1336" s="380"/>
      <c r="E1336" s="380"/>
      <c r="F1336" s="476" t="s">
        <v>17</v>
      </c>
      <c r="G1336" s="477" t="s">
        <v>1798</v>
      </c>
      <c r="H1336" s="474">
        <v>0.25</v>
      </c>
      <c r="I1336" s="478"/>
      <c r="J1336" s="641"/>
      <c r="K1336" s="634"/>
      <c r="L1336" s="634"/>
      <c r="M1336" s="768"/>
    </row>
    <row r="1337" spans="2:13" s="3" customFormat="1" ht="18.75" customHeight="1">
      <c r="B1337" s="385"/>
      <c r="C1337" s="380"/>
      <c r="D1337" s="380"/>
      <c r="E1337" s="380"/>
      <c r="F1337" s="326" t="s">
        <v>13</v>
      </c>
      <c r="G1337" s="377" t="s">
        <v>1899</v>
      </c>
      <c r="H1337" s="375"/>
      <c r="I1337" s="372"/>
      <c r="J1337" s="641"/>
      <c r="K1337" s="634"/>
      <c r="L1337" s="634"/>
      <c r="M1337" s="768"/>
    </row>
    <row r="1338" spans="2:13" s="3" customFormat="1" ht="18.75" customHeight="1">
      <c r="B1338" s="385"/>
      <c r="C1338" s="380"/>
      <c r="D1338" s="380"/>
      <c r="E1338" s="380"/>
      <c r="F1338" s="326" t="s">
        <v>13</v>
      </c>
      <c r="G1338" s="377" t="s">
        <v>1824</v>
      </c>
      <c r="H1338" s="375"/>
      <c r="I1338" s="372"/>
      <c r="J1338" s="641"/>
      <c r="K1338" s="634"/>
      <c r="L1338" s="634"/>
      <c r="M1338" s="768"/>
    </row>
    <row r="1339" spans="2:13" s="3" customFormat="1" ht="18.75" customHeight="1">
      <c r="B1339" s="385"/>
      <c r="C1339" s="380"/>
      <c r="D1339" s="380"/>
      <c r="E1339" s="380"/>
      <c r="F1339" s="326" t="s">
        <v>13</v>
      </c>
      <c r="G1339" s="377" t="s">
        <v>1825</v>
      </c>
      <c r="H1339" s="375"/>
      <c r="I1339" s="372"/>
      <c r="J1339" s="641"/>
      <c r="K1339" s="634"/>
      <c r="L1339" s="634"/>
      <c r="M1339" s="768"/>
    </row>
    <row r="1340" spans="2:13" s="3" customFormat="1" ht="18.75" customHeight="1">
      <c r="B1340" s="385"/>
      <c r="C1340" s="380"/>
      <c r="D1340" s="380"/>
      <c r="E1340" s="380"/>
      <c r="F1340" s="326"/>
      <c r="G1340" s="377"/>
      <c r="H1340" s="369"/>
      <c r="I1340" s="370"/>
      <c r="J1340" s="640"/>
      <c r="K1340" s="635"/>
      <c r="L1340" s="635"/>
      <c r="M1340" s="768"/>
    </row>
    <row r="1341" spans="2:13" s="14" customFormat="1" ht="47.25">
      <c r="B1341" s="385"/>
      <c r="C1341" s="380"/>
      <c r="D1341" s="380"/>
      <c r="E1341" s="380"/>
      <c r="F1341" s="88" t="s">
        <v>30</v>
      </c>
      <c r="G1341" s="37" t="s">
        <v>1826</v>
      </c>
      <c r="H1341" s="92">
        <v>0.25</v>
      </c>
      <c r="I1341" s="74"/>
      <c r="J1341" s="641"/>
      <c r="K1341" s="633" t="s">
        <v>652</v>
      </c>
      <c r="L1341" s="633" t="s">
        <v>653</v>
      </c>
      <c r="M1341" s="768"/>
    </row>
    <row r="1342" spans="2:13" s="3" customFormat="1" ht="18.75" customHeight="1">
      <c r="B1342" s="385"/>
      <c r="C1342" s="380"/>
      <c r="D1342" s="380"/>
      <c r="E1342" s="380"/>
      <c r="F1342" s="326" t="s">
        <v>13</v>
      </c>
      <c r="G1342" s="377" t="s">
        <v>1899</v>
      </c>
      <c r="H1342" s="369"/>
      <c r="I1342" s="370"/>
      <c r="J1342" s="641"/>
      <c r="K1342" s="634"/>
      <c r="L1342" s="634"/>
      <c r="M1342" s="768"/>
    </row>
    <row r="1343" spans="2:13" s="3" customFormat="1" ht="18.75" customHeight="1">
      <c r="B1343" s="385"/>
      <c r="C1343" s="380"/>
      <c r="D1343" s="380"/>
      <c r="E1343" s="380"/>
      <c r="F1343" s="326" t="s">
        <v>13</v>
      </c>
      <c r="G1343" s="377" t="s">
        <v>1824</v>
      </c>
      <c r="H1343" s="369"/>
      <c r="I1343" s="370"/>
      <c r="J1343" s="641"/>
      <c r="K1343" s="634"/>
      <c r="L1343" s="634"/>
      <c r="M1343" s="768"/>
    </row>
    <row r="1344" spans="2:13" s="3" customFormat="1" ht="18.75" customHeight="1">
      <c r="B1344" s="385"/>
      <c r="C1344" s="380"/>
      <c r="D1344" s="380"/>
      <c r="E1344" s="380"/>
      <c r="F1344" s="326" t="s">
        <v>13</v>
      </c>
      <c r="G1344" s="377" t="s">
        <v>1825</v>
      </c>
      <c r="H1344" s="369"/>
      <c r="I1344" s="370"/>
      <c r="J1344" s="641"/>
      <c r="K1344" s="634"/>
      <c r="L1344" s="634"/>
      <c r="M1344" s="768"/>
    </row>
    <row r="1345" spans="2:13" s="3" customFormat="1" ht="18.75" customHeight="1">
      <c r="B1345" s="385"/>
      <c r="C1345" s="380"/>
      <c r="D1345" s="380"/>
      <c r="E1345" s="380"/>
      <c r="F1345" s="326"/>
      <c r="G1345" s="377"/>
      <c r="H1345" s="369"/>
      <c r="I1345" s="370"/>
      <c r="J1345" s="641"/>
      <c r="K1345" s="634"/>
      <c r="L1345" s="634"/>
      <c r="M1345" s="768"/>
    </row>
    <row r="1346" spans="2:13" s="3" customFormat="1" ht="18.75" customHeight="1">
      <c r="B1346" s="385"/>
      <c r="C1346" s="380"/>
      <c r="D1346" s="380"/>
      <c r="E1346" s="380"/>
      <c r="F1346" s="326"/>
      <c r="G1346" s="377"/>
      <c r="H1346" s="369"/>
      <c r="I1346" s="370"/>
      <c r="J1346" s="640"/>
      <c r="K1346" s="635"/>
      <c r="L1346" s="635"/>
      <c r="M1346" s="769"/>
    </row>
    <row r="1347" spans="2:13" s="14" customFormat="1" ht="37.5" customHeight="1">
      <c r="B1347" s="385"/>
      <c r="C1347" s="380"/>
      <c r="D1347" s="380"/>
      <c r="E1347" s="380"/>
      <c r="F1347" s="180" t="s">
        <v>32</v>
      </c>
      <c r="G1347" s="184" t="s">
        <v>1827</v>
      </c>
      <c r="H1347" s="182">
        <v>0.25</v>
      </c>
      <c r="I1347" s="74"/>
      <c r="J1347" s="641"/>
      <c r="K1347" s="633" t="s">
        <v>1358</v>
      </c>
      <c r="L1347" s="633" t="s">
        <v>1357</v>
      </c>
      <c r="M1347" s="637" t="s">
        <v>654</v>
      </c>
    </row>
    <row r="1348" spans="2:13" s="3" customFormat="1" ht="18.75" customHeight="1">
      <c r="B1348" s="385"/>
      <c r="C1348" s="380"/>
      <c r="D1348" s="380"/>
      <c r="E1348" s="380"/>
      <c r="F1348" s="326" t="s">
        <v>13</v>
      </c>
      <c r="G1348" s="377" t="s">
        <v>1971</v>
      </c>
      <c r="H1348" s="369"/>
      <c r="I1348" s="370"/>
      <c r="J1348" s="641"/>
      <c r="K1348" s="634"/>
      <c r="L1348" s="634"/>
      <c r="M1348" s="638"/>
    </row>
    <row r="1349" spans="2:13" s="3" customFormat="1" ht="18.75" customHeight="1">
      <c r="B1349" s="385"/>
      <c r="C1349" s="380"/>
      <c r="D1349" s="380"/>
      <c r="E1349" s="380"/>
      <c r="F1349" s="326" t="s">
        <v>13</v>
      </c>
      <c r="G1349" s="377" t="s">
        <v>1799</v>
      </c>
      <c r="H1349" s="369"/>
      <c r="I1349" s="370"/>
      <c r="J1349" s="641"/>
      <c r="K1349" s="634"/>
      <c r="L1349" s="634"/>
      <c r="M1349" s="638"/>
    </row>
    <row r="1350" spans="2:13" s="3" customFormat="1" ht="18.75" customHeight="1">
      <c r="B1350" s="385"/>
      <c r="C1350" s="380"/>
      <c r="D1350" s="380"/>
      <c r="E1350" s="380"/>
      <c r="F1350" s="326" t="s">
        <v>13</v>
      </c>
      <c r="G1350" s="377" t="s">
        <v>1972</v>
      </c>
      <c r="H1350" s="369"/>
      <c r="I1350" s="370"/>
      <c r="J1350" s="641"/>
      <c r="K1350" s="634"/>
      <c r="L1350" s="634"/>
      <c r="M1350" s="638"/>
    </row>
    <row r="1351" spans="2:13" s="3" customFormat="1" ht="18.75" customHeight="1">
      <c r="B1351" s="385"/>
      <c r="C1351" s="380"/>
      <c r="D1351" s="380"/>
      <c r="E1351" s="380"/>
      <c r="F1351" s="326"/>
      <c r="G1351" s="377"/>
      <c r="H1351" s="369"/>
      <c r="I1351" s="370"/>
      <c r="J1351" s="640"/>
      <c r="K1351" s="635"/>
      <c r="L1351" s="635"/>
      <c r="M1351" s="639"/>
    </row>
    <row r="1352" spans="2:13" s="14" customFormat="1" ht="18.75" customHeight="1">
      <c r="B1352" s="385"/>
      <c r="C1352" s="380"/>
      <c r="D1352" s="380"/>
      <c r="E1352" s="97" t="s">
        <v>82</v>
      </c>
      <c r="F1352" s="679" t="s">
        <v>655</v>
      </c>
      <c r="G1352" s="679"/>
      <c r="H1352" s="100"/>
      <c r="I1352" s="104"/>
      <c r="J1352" s="376"/>
      <c r="K1352" s="285"/>
      <c r="L1352" s="285"/>
      <c r="M1352" s="286"/>
    </row>
    <row r="1353" spans="2:13" s="14" customFormat="1" ht="37.5" customHeight="1">
      <c r="B1353" s="385"/>
      <c r="C1353" s="380"/>
      <c r="D1353" s="380"/>
      <c r="E1353" s="380"/>
      <c r="F1353" s="88" t="s">
        <v>15</v>
      </c>
      <c r="G1353" s="89" t="s">
        <v>1674</v>
      </c>
      <c r="H1353" s="87">
        <v>0.25</v>
      </c>
      <c r="I1353" s="93"/>
      <c r="J1353" s="672"/>
      <c r="K1353" s="634" t="s">
        <v>1361</v>
      </c>
      <c r="L1353" s="758" t="s">
        <v>1360</v>
      </c>
      <c r="M1353" s="760" t="s">
        <v>1364</v>
      </c>
    </row>
    <row r="1354" spans="2:13" s="3" customFormat="1" ht="18.75" customHeight="1">
      <c r="B1354" s="385"/>
      <c r="C1354" s="380"/>
      <c r="D1354" s="380"/>
      <c r="E1354" s="326"/>
      <c r="F1354" s="326" t="s">
        <v>13</v>
      </c>
      <c r="G1354" s="377" t="s">
        <v>1808</v>
      </c>
      <c r="H1354" s="324"/>
      <c r="I1354" s="391"/>
      <c r="J1354" s="641"/>
      <c r="K1354" s="634"/>
      <c r="L1354" s="758"/>
      <c r="M1354" s="761"/>
    </row>
    <row r="1355" spans="2:13" s="3" customFormat="1" ht="18.75" customHeight="1">
      <c r="B1355" s="385"/>
      <c r="C1355" s="380"/>
      <c r="D1355" s="380"/>
      <c r="E1355" s="326"/>
      <c r="F1355" s="326" t="s">
        <v>13</v>
      </c>
      <c r="G1355" s="392" t="s">
        <v>1803</v>
      </c>
      <c r="H1355" s="324"/>
      <c r="I1355" s="391"/>
      <c r="J1355" s="641"/>
      <c r="K1355" s="634"/>
      <c r="L1355" s="758"/>
      <c r="M1355" s="761"/>
    </row>
    <row r="1356" spans="2:13" s="3" customFormat="1" ht="18.75" customHeight="1">
      <c r="B1356" s="385"/>
      <c r="C1356" s="380"/>
      <c r="D1356" s="380"/>
      <c r="E1356" s="326"/>
      <c r="F1356" s="326" t="s">
        <v>13</v>
      </c>
      <c r="G1356" s="377" t="s">
        <v>1359</v>
      </c>
      <c r="H1356" s="324"/>
      <c r="I1356" s="391"/>
      <c r="J1356" s="641"/>
      <c r="K1356" s="634"/>
      <c r="L1356" s="758"/>
      <c r="M1356" s="761"/>
    </row>
    <row r="1357" spans="2:13" s="3" customFormat="1" ht="18.75" customHeight="1">
      <c r="B1357" s="385"/>
      <c r="C1357" s="380"/>
      <c r="D1357" s="380"/>
      <c r="E1357" s="326"/>
      <c r="F1357" s="326"/>
      <c r="G1357" s="377"/>
      <c r="H1357" s="324"/>
      <c r="I1357" s="391"/>
      <c r="J1357" s="640"/>
      <c r="K1357" s="635"/>
      <c r="L1357" s="759"/>
      <c r="M1357" s="761"/>
    </row>
    <row r="1358" spans="2:13" s="3" customFormat="1" ht="37.5" customHeight="1">
      <c r="B1358" s="385"/>
      <c r="C1358" s="380"/>
      <c r="D1358" s="326"/>
      <c r="E1358" s="326"/>
      <c r="F1358" s="88" t="s">
        <v>17</v>
      </c>
      <c r="G1358" s="89" t="s">
        <v>1675</v>
      </c>
      <c r="H1358" s="87">
        <v>0.25</v>
      </c>
      <c r="I1358" s="93"/>
      <c r="J1358" s="649" t="s">
        <v>1755</v>
      </c>
      <c r="K1358" s="698" t="s">
        <v>1363</v>
      </c>
      <c r="L1358" s="698" t="s">
        <v>1362</v>
      </c>
      <c r="M1358" s="761"/>
    </row>
    <row r="1359" spans="2:13" s="3" customFormat="1" ht="18.75" customHeight="1">
      <c r="B1359" s="385"/>
      <c r="C1359" s="380"/>
      <c r="D1359" s="380"/>
      <c r="E1359" s="326"/>
      <c r="F1359" s="326" t="s">
        <v>13</v>
      </c>
      <c r="G1359" s="392" t="s">
        <v>1800</v>
      </c>
      <c r="H1359" s="324"/>
      <c r="I1359" s="391"/>
      <c r="J1359" s="665"/>
      <c r="K1359" s="699"/>
      <c r="L1359" s="699"/>
      <c r="M1359" s="761"/>
    </row>
    <row r="1360" spans="2:13" s="3" customFormat="1" ht="18.75" customHeight="1">
      <c r="B1360" s="385"/>
      <c r="C1360" s="380"/>
      <c r="D1360" s="380"/>
      <c r="E1360" s="326"/>
      <c r="F1360" s="326" t="s">
        <v>13</v>
      </c>
      <c r="G1360" s="392" t="s">
        <v>1801</v>
      </c>
      <c r="H1360" s="324"/>
      <c r="I1360" s="391"/>
      <c r="J1360" s="665"/>
      <c r="K1360" s="699"/>
      <c r="L1360" s="699"/>
      <c r="M1360" s="761"/>
    </row>
    <row r="1361" spans="2:13" s="3" customFormat="1" ht="18.75" customHeight="1">
      <c r="B1361" s="385"/>
      <c r="C1361" s="380"/>
      <c r="D1361" s="380"/>
      <c r="E1361" s="326"/>
      <c r="F1361" s="326" t="s">
        <v>13</v>
      </c>
      <c r="G1361" s="392" t="s">
        <v>1900</v>
      </c>
      <c r="H1361" s="324"/>
      <c r="I1361" s="391"/>
      <c r="J1361" s="665"/>
      <c r="K1361" s="699"/>
      <c r="L1361" s="699"/>
      <c r="M1361" s="761"/>
    </row>
    <row r="1362" spans="2:13" s="3" customFormat="1" ht="18.75" customHeight="1">
      <c r="B1362" s="385"/>
      <c r="C1362" s="380"/>
      <c r="D1362" s="380"/>
      <c r="E1362" s="326"/>
      <c r="F1362" s="326" t="s">
        <v>13</v>
      </c>
      <c r="G1362" s="392" t="s">
        <v>1359</v>
      </c>
      <c r="H1362" s="324"/>
      <c r="I1362" s="391"/>
      <c r="J1362" s="665"/>
      <c r="K1362" s="699"/>
      <c r="L1362" s="699"/>
      <c r="M1362" s="761"/>
    </row>
    <row r="1363" spans="2:13" s="3" customFormat="1" ht="18.75" customHeight="1">
      <c r="B1363" s="385"/>
      <c r="C1363" s="380"/>
      <c r="D1363" s="380"/>
      <c r="E1363" s="326"/>
      <c r="F1363" s="326"/>
      <c r="G1363" s="392"/>
      <c r="H1363" s="324"/>
      <c r="I1363" s="391"/>
      <c r="J1363" s="685"/>
      <c r="K1363" s="700"/>
      <c r="L1363" s="700"/>
      <c r="M1363" s="761"/>
    </row>
    <row r="1364" spans="2:13" s="3" customFormat="1" ht="37.5" customHeight="1">
      <c r="B1364" s="385"/>
      <c r="C1364" s="380"/>
      <c r="D1364" s="380"/>
      <c r="E1364" s="326"/>
      <c r="F1364" s="88" t="s">
        <v>30</v>
      </c>
      <c r="G1364" s="89" t="s">
        <v>1676</v>
      </c>
      <c r="H1364" s="87">
        <v>0.25</v>
      </c>
      <c r="I1364" s="93"/>
      <c r="J1364" s="649"/>
      <c r="K1364" s="698" t="s">
        <v>656</v>
      </c>
      <c r="L1364" s="698" t="s">
        <v>657</v>
      </c>
      <c r="M1364" s="761"/>
    </row>
    <row r="1365" spans="2:13" s="3" customFormat="1" ht="18.75" customHeight="1">
      <c r="B1365" s="385"/>
      <c r="C1365" s="380"/>
      <c r="D1365" s="380"/>
      <c r="E1365" s="326"/>
      <c r="F1365" s="326" t="s">
        <v>13</v>
      </c>
      <c r="G1365" s="392" t="s">
        <v>1802</v>
      </c>
      <c r="H1365" s="369"/>
      <c r="I1365" s="370"/>
      <c r="J1365" s="665"/>
      <c r="K1365" s="699"/>
      <c r="L1365" s="699"/>
      <c r="M1365" s="761"/>
    </row>
    <row r="1366" spans="2:13" s="3" customFormat="1" ht="18.75" customHeight="1">
      <c r="B1366" s="385"/>
      <c r="C1366" s="380"/>
      <c r="D1366" s="380"/>
      <c r="E1366" s="326"/>
      <c r="F1366" s="326" t="s">
        <v>13</v>
      </c>
      <c r="G1366" s="392" t="s">
        <v>1803</v>
      </c>
      <c r="H1366" s="369"/>
      <c r="I1366" s="370"/>
      <c r="J1366" s="665"/>
      <c r="K1366" s="699"/>
      <c r="L1366" s="699"/>
      <c r="M1366" s="761"/>
    </row>
    <row r="1367" spans="2:13" s="3" customFormat="1" ht="18.75" customHeight="1">
      <c r="B1367" s="385"/>
      <c r="C1367" s="380"/>
      <c r="D1367" s="380"/>
      <c r="E1367" s="326"/>
      <c r="F1367" s="326"/>
      <c r="G1367" s="392" t="s">
        <v>1359</v>
      </c>
      <c r="H1367" s="369"/>
      <c r="I1367" s="370"/>
      <c r="J1367" s="665"/>
      <c r="K1367" s="699"/>
      <c r="L1367" s="699"/>
      <c r="M1367" s="761"/>
    </row>
    <row r="1368" spans="2:13" s="3" customFormat="1" ht="18.75" customHeight="1">
      <c r="B1368" s="385"/>
      <c r="C1368" s="380"/>
      <c r="D1368" s="380"/>
      <c r="E1368" s="326"/>
      <c r="F1368" s="326"/>
      <c r="G1368" s="392"/>
      <c r="H1368" s="369"/>
      <c r="I1368" s="370"/>
      <c r="J1368" s="665"/>
      <c r="K1368" s="699"/>
      <c r="L1368" s="699"/>
      <c r="M1368" s="762"/>
    </row>
    <row r="1369" spans="2:13" s="14" customFormat="1" ht="18.75" customHeight="1">
      <c r="B1369" s="385"/>
      <c r="C1369" s="380"/>
      <c r="D1369" s="380"/>
      <c r="E1369" s="97" t="s">
        <v>85</v>
      </c>
      <c r="F1369" s="656" t="s">
        <v>658</v>
      </c>
      <c r="G1369" s="656"/>
      <c r="H1369" s="84">
        <v>0.25</v>
      </c>
      <c r="I1369" s="85"/>
      <c r="J1369" s="649"/>
      <c r="K1369" s="698" t="s">
        <v>659</v>
      </c>
      <c r="L1369" s="698" t="s">
        <v>660</v>
      </c>
      <c r="M1369" s="701" t="s">
        <v>661</v>
      </c>
    </row>
    <row r="1370" spans="2:13" s="3" customFormat="1" ht="37.5" customHeight="1">
      <c r="B1370" s="385"/>
      <c r="C1370" s="380"/>
      <c r="D1370" s="380"/>
      <c r="E1370" s="380"/>
      <c r="F1370" s="380" t="s">
        <v>13</v>
      </c>
      <c r="G1370" s="393" t="s">
        <v>662</v>
      </c>
      <c r="H1370" s="369"/>
      <c r="I1370" s="370"/>
      <c r="J1370" s="665"/>
      <c r="K1370" s="699"/>
      <c r="L1370" s="699"/>
      <c r="M1370" s="702"/>
    </row>
    <row r="1371" spans="2:13" s="3" customFormat="1" ht="37.5" customHeight="1">
      <c r="B1371" s="385"/>
      <c r="C1371" s="380"/>
      <c r="D1371" s="380"/>
      <c r="E1371" s="380"/>
      <c r="F1371" s="380" t="s">
        <v>13</v>
      </c>
      <c r="G1371" s="393" t="s">
        <v>1366</v>
      </c>
      <c r="H1371" s="369"/>
      <c r="I1371" s="370"/>
      <c r="J1371" s="665"/>
      <c r="K1371" s="699"/>
      <c r="L1371" s="699"/>
      <c r="M1371" s="702"/>
    </row>
    <row r="1372" spans="2:13" s="3" customFormat="1" ht="18.75" customHeight="1">
      <c r="B1372" s="385"/>
      <c r="C1372" s="380"/>
      <c r="D1372" s="380"/>
      <c r="E1372" s="380"/>
      <c r="F1372" s="380" t="s">
        <v>13</v>
      </c>
      <c r="G1372" s="393" t="s">
        <v>1365</v>
      </c>
      <c r="H1372" s="369"/>
      <c r="I1372" s="370"/>
      <c r="J1372" s="665"/>
      <c r="K1372" s="699"/>
      <c r="L1372" s="699"/>
      <c r="M1372" s="702"/>
    </row>
    <row r="1373" spans="2:13" s="3" customFormat="1" ht="18.75" customHeight="1" thickBot="1">
      <c r="B1373" s="385"/>
      <c r="C1373" s="380"/>
      <c r="D1373" s="380"/>
      <c r="E1373" s="380"/>
      <c r="F1373" s="380"/>
      <c r="G1373" s="393"/>
      <c r="H1373" s="369"/>
      <c r="I1373" s="370"/>
      <c r="J1373" s="665"/>
      <c r="K1373" s="699"/>
      <c r="L1373" s="699"/>
      <c r="M1373" s="702"/>
    </row>
    <row r="1374" spans="2:13" s="14" customFormat="1" ht="18.75" customHeight="1">
      <c r="B1374" s="613"/>
      <c r="C1374" s="614"/>
      <c r="D1374" s="614"/>
      <c r="E1374" s="615" t="s">
        <v>87</v>
      </c>
      <c r="F1374" s="642" t="s">
        <v>663</v>
      </c>
      <c r="G1374" s="642"/>
      <c r="H1374" s="616">
        <v>0.25</v>
      </c>
      <c r="I1374" s="617"/>
      <c r="J1374" s="694"/>
      <c r="K1374" s="646" t="s">
        <v>1369</v>
      </c>
      <c r="L1374" s="646" t="s">
        <v>1368</v>
      </c>
      <c r="M1374" s="647"/>
    </row>
    <row r="1375" spans="2:13" s="3" customFormat="1" ht="37.5" customHeight="1">
      <c r="B1375" s="385"/>
      <c r="C1375" s="380"/>
      <c r="D1375" s="380"/>
      <c r="E1375" s="380"/>
      <c r="F1375" s="380" t="s">
        <v>13</v>
      </c>
      <c r="G1375" s="377" t="s">
        <v>1677</v>
      </c>
      <c r="H1375" s="369"/>
      <c r="I1375" s="370"/>
      <c r="J1375" s="672"/>
      <c r="K1375" s="634"/>
      <c r="L1375" s="634"/>
      <c r="M1375" s="638"/>
    </row>
    <row r="1376" spans="2:13" s="3" customFormat="1" ht="18.75" customHeight="1">
      <c r="B1376" s="385"/>
      <c r="C1376" s="380"/>
      <c r="D1376" s="380"/>
      <c r="E1376" s="380"/>
      <c r="F1376" s="380" t="s">
        <v>13</v>
      </c>
      <c r="G1376" s="377" t="s">
        <v>1367</v>
      </c>
      <c r="H1376" s="369"/>
      <c r="I1376" s="370"/>
      <c r="J1376" s="672"/>
      <c r="K1376" s="634"/>
      <c r="L1376" s="634"/>
      <c r="M1376" s="638"/>
    </row>
    <row r="1377" spans="2:13" s="3" customFormat="1" ht="18.75" customHeight="1">
      <c r="B1377" s="385"/>
      <c r="C1377" s="380"/>
      <c r="D1377" s="380"/>
      <c r="E1377" s="380"/>
      <c r="F1377" s="380"/>
      <c r="G1377" s="377"/>
      <c r="H1377" s="369"/>
      <c r="I1377" s="370"/>
      <c r="J1377" s="643"/>
      <c r="K1377" s="635"/>
      <c r="L1377" s="635"/>
      <c r="M1377" s="639"/>
    </row>
    <row r="1378" spans="2:13" s="14" customFormat="1" ht="18.75" customHeight="1">
      <c r="B1378" s="385"/>
      <c r="C1378" s="380"/>
      <c r="D1378" s="380"/>
      <c r="E1378" s="97" t="s">
        <v>93</v>
      </c>
      <c r="F1378" s="679" t="s">
        <v>664</v>
      </c>
      <c r="G1378" s="679"/>
      <c r="H1378" s="100">
        <v>0.5</v>
      </c>
      <c r="I1378" s="85"/>
      <c r="J1378" s="641"/>
      <c r="K1378" s="633" t="s">
        <v>1370</v>
      </c>
      <c r="L1378" s="633" t="s">
        <v>1371</v>
      </c>
      <c r="M1378" s="637"/>
    </row>
    <row r="1379" spans="2:13" s="3" customFormat="1" ht="37.5" customHeight="1">
      <c r="B1379" s="386"/>
      <c r="C1379" s="326"/>
      <c r="D1379" s="326"/>
      <c r="E1379" s="326"/>
      <c r="F1379" s="326" t="s">
        <v>13</v>
      </c>
      <c r="G1379" s="377" t="s">
        <v>1678</v>
      </c>
      <c r="H1379" s="375"/>
      <c r="I1379" s="372"/>
      <c r="J1379" s="641"/>
      <c r="K1379" s="634"/>
      <c r="L1379" s="634"/>
      <c r="M1379" s="638"/>
    </row>
    <row r="1380" spans="2:13" s="3" customFormat="1" ht="37.5" customHeight="1">
      <c r="B1380" s="386"/>
      <c r="C1380" s="326"/>
      <c r="D1380" s="326"/>
      <c r="E1380" s="326"/>
      <c r="F1380" s="326" t="s">
        <v>13</v>
      </c>
      <c r="G1380" s="377" t="s">
        <v>1679</v>
      </c>
      <c r="H1380" s="375"/>
      <c r="I1380" s="372"/>
      <c r="J1380" s="641"/>
      <c r="K1380" s="634"/>
      <c r="L1380" s="634"/>
      <c r="M1380" s="638"/>
    </row>
    <row r="1381" spans="2:13" s="3" customFormat="1" ht="18.75" customHeight="1">
      <c r="B1381" s="386"/>
      <c r="C1381" s="326"/>
      <c r="D1381" s="326"/>
      <c r="E1381" s="326"/>
      <c r="F1381" s="326" t="s">
        <v>13</v>
      </c>
      <c r="G1381" s="377" t="s">
        <v>1901</v>
      </c>
      <c r="H1381" s="375"/>
      <c r="I1381" s="372"/>
      <c r="J1381" s="641"/>
      <c r="K1381" s="634"/>
      <c r="L1381" s="634"/>
      <c r="M1381" s="638"/>
    </row>
    <row r="1382" spans="2:13" s="3" customFormat="1" ht="18.75" customHeight="1">
      <c r="B1382" s="386"/>
      <c r="C1382" s="326"/>
      <c r="D1382" s="326"/>
      <c r="E1382" s="326"/>
      <c r="F1382" s="326"/>
      <c r="G1382" s="377"/>
      <c r="H1382" s="375"/>
      <c r="I1382" s="372"/>
      <c r="J1382" s="640"/>
      <c r="K1382" s="635"/>
      <c r="L1382" s="635"/>
      <c r="M1382" s="639"/>
    </row>
    <row r="1383" spans="2:13" s="14" customFormat="1" ht="18.75" customHeight="1">
      <c r="B1383" s="385"/>
      <c r="C1383" s="380"/>
      <c r="D1383" s="380"/>
      <c r="E1383" s="97" t="s">
        <v>98</v>
      </c>
      <c r="F1383" s="679" t="s">
        <v>665</v>
      </c>
      <c r="G1383" s="679"/>
      <c r="H1383" s="100"/>
      <c r="I1383" s="104"/>
      <c r="J1383" s="376"/>
      <c r="K1383" s="285"/>
      <c r="L1383" s="285"/>
      <c r="M1383" s="286"/>
    </row>
    <row r="1384" spans="2:13" s="14" customFormat="1" ht="18.75" customHeight="1">
      <c r="B1384" s="385"/>
      <c r="C1384" s="380"/>
      <c r="D1384" s="380"/>
      <c r="E1384" s="380"/>
      <c r="F1384" s="180" t="s">
        <v>15</v>
      </c>
      <c r="G1384" s="184" t="s">
        <v>666</v>
      </c>
      <c r="H1384" s="182">
        <v>0.25</v>
      </c>
      <c r="I1384" s="74"/>
      <c r="J1384" s="643"/>
      <c r="K1384" s="634" t="s">
        <v>1374</v>
      </c>
      <c r="L1384" s="634" t="s">
        <v>1373</v>
      </c>
      <c r="M1384" s="638"/>
    </row>
    <row r="1385" spans="2:13" s="3" customFormat="1" ht="37.5" customHeight="1">
      <c r="B1385" s="385"/>
      <c r="C1385" s="380"/>
      <c r="D1385" s="380"/>
      <c r="E1385" s="326"/>
      <c r="F1385" s="326" t="s">
        <v>13</v>
      </c>
      <c r="G1385" s="377" t="s">
        <v>1902</v>
      </c>
      <c r="H1385" s="369"/>
      <c r="I1385" s="370"/>
      <c r="J1385" s="640"/>
      <c r="K1385" s="634"/>
      <c r="L1385" s="634"/>
      <c r="M1385" s="638"/>
    </row>
    <row r="1386" spans="2:13" s="3" customFormat="1" ht="37.5" customHeight="1">
      <c r="B1386" s="385"/>
      <c r="C1386" s="380"/>
      <c r="D1386" s="380"/>
      <c r="E1386" s="326"/>
      <c r="F1386" s="326" t="s">
        <v>13</v>
      </c>
      <c r="G1386" s="377" t="s">
        <v>1804</v>
      </c>
      <c r="H1386" s="369"/>
      <c r="I1386" s="370"/>
      <c r="J1386" s="640"/>
      <c r="K1386" s="634"/>
      <c r="L1386" s="634"/>
      <c r="M1386" s="638"/>
    </row>
    <row r="1387" spans="2:13" s="3" customFormat="1" ht="37.5" customHeight="1">
      <c r="B1387" s="385"/>
      <c r="C1387" s="380"/>
      <c r="D1387" s="380"/>
      <c r="E1387" s="326"/>
      <c r="F1387" s="326" t="s">
        <v>13</v>
      </c>
      <c r="G1387" s="377" t="s">
        <v>1372</v>
      </c>
      <c r="H1387" s="369"/>
      <c r="I1387" s="370"/>
      <c r="J1387" s="640"/>
      <c r="K1387" s="634"/>
      <c r="L1387" s="634"/>
      <c r="M1387" s="638"/>
    </row>
    <row r="1388" spans="2:13" s="3" customFormat="1" ht="18.75" customHeight="1">
      <c r="B1388" s="385"/>
      <c r="C1388" s="380"/>
      <c r="D1388" s="380"/>
      <c r="E1388" s="326"/>
      <c r="F1388" s="326"/>
      <c r="G1388" s="377"/>
      <c r="H1388" s="369"/>
      <c r="I1388" s="370"/>
      <c r="J1388" s="640"/>
      <c r="K1388" s="635"/>
      <c r="L1388" s="635"/>
      <c r="M1388" s="639"/>
    </row>
    <row r="1389" spans="2:13" s="3" customFormat="1" ht="37.5" customHeight="1">
      <c r="B1389" s="385"/>
      <c r="C1389" s="380"/>
      <c r="D1389" s="380"/>
      <c r="E1389" s="326"/>
      <c r="F1389" s="180" t="s">
        <v>17</v>
      </c>
      <c r="G1389" s="89" t="s">
        <v>1805</v>
      </c>
      <c r="H1389" s="87">
        <v>0.25</v>
      </c>
      <c r="I1389" s="74"/>
      <c r="J1389" s="640"/>
      <c r="K1389" s="633" t="s">
        <v>1374</v>
      </c>
      <c r="L1389" s="633" t="s">
        <v>1373</v>
      </c>
      <c r="M1389" s="637"/>
    </row>
    <row r="1390" spans="2:13" s="3" customFormat="1" ht="18.75" customHeight="1">
      <c r="B1390" s="385"/>
      <c r="C1390" s="380"/>
      <c r="D1390" s="380"/>
      <c r="E1390" s="326"/>
      <c r="F1390" s="326" t="s">
        <v>13</v>
      </c>
      <c r="G1390" s="392" t="s">
        <v>667</v>
      </c>
      <c r="H1390" s="369"/>
      <c r="I1390" s="370"/>
      <c r="J1390" s="640"/>
      <c r="K1390" s="634"/>
      <c r="L1390" s="634"/>
      <c r="M1390" s="638"/>
    </row>
    <row r="1391" spans="2:13" s="3" customFormat="1" ht="18.75" customHeight="1">
      <c r="B1391" s="385"/>
      <c r="C1391" s="380"/>
      <c r="D1391" s="380"/>
      <c r="E1391" s="326"/>
      <c r="F1391" s="326" t="s">
        <v>13</v>
      </c>
      <c r="G1391" s="392" t="s">
        <v>1757</v>
      </c>
      <c r="H1391" s="369"/>
      <c r="I1391" s="370"/>
      <c r="J1391" s="640"/>
      <c r="K1391" s="634"/>
      <c r="L1391" s="634"/>
      <c r="M1391" s="638"/>
    </row>
    <row r="1392" spans="2:13" s="3" customFormat="1" ht="18.75" customHeight="1">
      <c r="B1392" s="385"/>
      <c r="C1392" s="380"/>
      <c r="D1392" s="380"/>
      <c r="E1392" s="326"/>
      <c r="F1392" s="326" t="s">
        <v>13</v>
      </c>
      <c r="G1392" s="392" t="s">
        <v>1680</v>
      </c>
      <c r="H1392" s="369"/>
      <c r="I1392" s="370"/>
      <c r="J1392" s="640"/>
      <c r="K1392" s="634"/>
      <c r="L1392" s="634"/>
      <c r="M1392" s="638"/>
    </row>
    <row r="1393" spans="2:13" s="3" customFormat="1" ht="18.75" customHeight="1">
      <c r="B1393" s="385"/>
      <c r="C1393" s="380"/>
      <c r="D1393" s="380"/>
      <c r="E1393" s="326"/>
      <c r="F1393" s="326"/>
      <c r="G1393" s="392"/>
      <c r="H1393" s="369"/>
      <c r="I1393" s="370"/>
      <c r="J1393" s="640"/>
      <c r="K1393" s="635"/>
      <c r="L1393" s="635"/>
      <c r="M1393" s="639"/>
    </row>
    <row r="1394" spans="2:13" s="14" customFormat="1" ht="37.5" customHeight="1">
      <c r="B1394" s="385"/>
      <c r="C1394" s="380"/>
      <c r="D1394" s="380"/>
      <c r="E1394" s="380"/>
      <c r="F1394" s="180" t="s">
        <v>30</v>
      </c>
      <c r="G1394" s="184" t="s">
        <v>1806</v>
      </c>
      <c r="H1394" s="182">
        <v>0.25</v>
      </c>
      <c r="I1394" s="74"/>
      <c r="J1394" s="641"/>
      <c r="K1394" s="633" t="s">
        <v>1377</v>
      </c>
      <c r="L1394" s="633" t="s">
        <v>1376</v>
      </c>
      <c r="M1394" s="637"/>
    </row>
    <row r="1395" spans="2:13" s="3" customFormat="1" ht="57" customHeight="1">
      <c r="B1395" s="386"/>
      <c r="C1395" s="326"/>
      <c r="D1395" s="326"/>
      <c r="E1395" s="326"/>
      <c r="F1395" s="326" t="s">
        <v>13</v>
      </c>
      <c r="G1395" s="377" t="s">
        <v>1903</v>
      </c>
      <c r="H1395" s="375"/>
      <c r="I1395" s="372"/>
      <c r="J1395" s="641"/>
      <c r="K1395" s="634"/>
      <c r="L1395" s="634"/>
      <c r="M1395" s="638"/>
    </row>
    <row r="1396" spans="2:13" s="3" customFormat="1" ht="18.75" customHeight="1">
      <c r="B1396" s="386"/>
      <c r="C1396" s="326"/>
      <c r="D1396" s="326"/>
      <c r="E1396" s="326"/>
      <c r="F1396" s="326" t="s">
        <v>13</v>
      </c>
      <c r="G1396" s="377" t="s">
        <v>1375</v>
      </c>
      <c r="H1396" s="375"/>
      <c r="I1396" s="372"/>
      <c r="J1396" s="641"/>
      <c r="K1396" s="634"/>
      <c r="L1396" s="634"/>
      <c r="M1396" s="638"/>
    </row>
    <row r="1397" spans="2:13" s="3" customFormat="1" ht="18.75" customHeight="1">
      <c r="B1397" s="386"/>
      <c r="C1397" s="326"/>
      <c r="D1397" s="326"/>
      <c r="E1397" s="326"/>
      <c r="F1397" s="326"/>
      <c r="G1397" s="377"/>
      <c r="H1397" s="375"/>
      <c r="I1397" s="372"/>
      <c r="J1397" s="640"/>
      <c r="K1397" s="635"/>
      <c r="L1397" s="635"/>
      <c r="M1397" s="639"/>
    </row>
    <row r="1398" spans="2:13" s="14" customFormat="1" ht="18.75" customHeight="1">
      <c r="B1398" s="385"/>
      <c r="C1398" s="380"/>
      <c r="D1398" s="380"/>
      <c r="E1398" s="90" t="s">
        <v>126</v>
      </c>
      <c r="F1398" s="696" t="s">
        <v>1904</v>
      </c>
      <c r="G1398" s="697"/>
      <c r="H1398" s="84">
        <v>0.5</v>
      </c>
      <c r="I1398" s="85"/>
      <c r="J1398" s="649"/>
      <c r="K1398" s="698" t="s">
        <v>668</v>
      </c>
      <c r="L1398" s="698" t="s">
        <v>669</v>
      </c>
      <c r="M1398" s="701"/>
    </row>
    <row r="1399" spans="2:13" s="3" customFormat="1" ht="18.75" customHeight="1">
      <c r="B1399" s="386"/>
      <c r="C1399" s="326"/>
      <c r="D1399" s="326"/>
      <c r="E1399" s="326"/>
      <c r="F1399" s="326" t="s">
        <v>13</v>
      </c>
      <c r="G1399" s="377" t="s">
        <v>670</v>
      </c>
      <c r="H1399" s="375"/>
      <c r="I1399" s="394"/>
      <c r="J1399" s="649"/>
      <c r="K1399" s="699"/>
      <c r="L1399" s="699"/>
      <c r="M1399" s="702"/>
    </row>
    <row r="1400" spans="2:13" s="3" customFormat="1" ht="18.75" customHeight="1">
      <c r="B1400" s="386"/>
      <c r="C1400" s="326"/>
      <c r="D1400" s="326"/>
      <c r="E1400" s="326"/>
      <c r="F1400" s="326" t="s">
        <v>13</v>
      </c>
      <c r="G1400" s="377" t="s">
        <v>1681</v>
      </c>
      <c r="H1400" s="375"/>
      <c r="I1400" s="394"/>
      <c r="J1400" s="649"/>
      <c r="K1400" s="699"/>
      <c r="L1400" s="699"/>
      <c r="M1400" s="702"/>
    </row>
    <row r="1401" spans="2:13" s="3" customFormat="1" ht="18.75" customHeight="1">
      <c r="B1401" s="386"/>
      <c r="C1401" s="326"/>
      <c r="D1401" s="326"/>
      <c r="E1401" s="326"/>
      <c r="F1401" s="326" t="s">
        <v>13</v>
      </c>
      <c r="G1401" s="377" t="s">
        <v>1682</v>
      </c>
      <c r="H1401" s="375"/>
      <c r="I1401" s="394"/>
      <c r="J1401" s="649"/>
      <c r="K1401" s="699"/>
      <c r="L1401" s="699"/>
      <c r="M1401" s="702"/>
    </row>
    <row r="1402" spans="2:13" s="3" customFormat="1" ht="18.75" customHeight="1">
      <c r="B1402" s="386"/>
      <c r="C1402" s="326"/>
      <c r="D1402" s="326"/>
      <c r="E1402" s="326"/>
      <c r="F1402" s="326" t="s">
        <v>13</v>
      </c>
      <c r="G1402" s="377" t="s">
        <v>1378</v>
      </c>
      <c r="H1402" s="375"/>
      <c r="I1402" s="394"/>
      <c r="J1402" s="649"/>
      <c r="K1402" s="699"/>
      <c r="L1402" s="699"/>
      <c r="M1402" s="702"/>
    </row>
    <row r="1403" spans="2:13" s="3" customFormat="1" ht="18.75" customHeight="1">
      <c r="B1403" s="386"/>
      <c r="C1403" s="326"/>
      <c r="D1403" s="326"/>
      <c r="E1403" s="326"/>
      <c r="F1403" s="326"/>
      <c r="G1403" s="377"/>
      <c r="H1403" s="375"/>
      <c r="I1403" s="394"/>
      <c r="J1403" s="753"/>
      <c r="K1403" s="722"/>
      <c r="L1403" s="722"/>
      <c r="M1403" s="754"/>
    </row>
    <row r="1404" spans="2:13" s="14" customFormat="1" ht="18.75" customHeight="1">
      <c r="B1404" s="385"/>
      <c r="C1404" s="380"/>
      <c r="D1404" s="380"/>
      <c r="E1404" s="97" t="s">
        <v>128</v>
      </c>
      <c r="F1404" s="679" t="s">
        <v>1905</v>
      </c>
      <c r="G1404" s="679"/>
      <c r="H1404" s="100">
        <v>0.25</v>
      </c>
      <c r="I1404" s="80"/>
      <c r="J1404" s="671"/>
      <c r="K1404" s="727" t="s">
        <v>671</v>
      </c>
      <c r="L1404" s="727" t="s">
        <v>672</v>
      </c>
      <c r="M1404" s="728"/>
    </row>
    <row r="1405" spans="2:13" s="3" customFormat="1" ht="18.75" customHeight="1">
      <c r="B1405" s="385"/>
      <c r="C1405" s="380"/>
      <c r="D1405" s="380"/>
      <c r="E1405" s="380"/>
      <c r="F1405" s="380" t="s">
        <v>13</v>
      </c>
      <c r="G1405" s="279" t="s">
        <v>673</v>
      </c>
      <c r="H1405" s="369"/>
      <c r="I1405" s="370"/>
      <c r="J1405" s="672"/>
      <c r="K1405" s="634"/>
      <c r="L1405" s="634"/>
      <c r="M1405" s="638"/>
    </row>
    <row r="1406" spans="2:13" s="3" customFormat="1" ht="18.75" customHeight="1">
      <c r="B1406" s="385"/>
      <c r="C1406" s="380"/>
      <c r="D1406" s="380"/>
      <c r="E1406" s="380"/>
      <c r="F1406" s="380" t="s">
        <v>13</v>
      </c>
      <c r="G1406" s="279" t="s">
        <v>1379</v>
      </c>
      <c r="H1406" s="369"/>
      <c r="I1406" s="370"/>
      <c r="J1406" s="672"/>
      <c r="K1406" s="634"/>
      <c r="L1406" s="634"/>
      <c r="M1406" s="638"/>
    </row>
    <row r="1407" spans="2:13" s="3" customFormat="1" ht="18.75" customHeight="1">
      <c r="B1407" s="385"/>
      <c r="C1407" s="380"/>
      <c r="D1407" s="380"/>
      <c r="E1407" s="380"/>
      <c r="F1407" s="380"/>
      <c r="G1407" s="279"/>
      <c r="H1407" s="369"/>
      <c r="I1407" s="370"/>
      <c r="J1407" s="643"/>
      <c r="K1407" s="635"/>
      <c r="L1407" s="635"/>
      <c r="M1407" s="639"/>
    </row>
    <row r="1408" spans="2:13" s="14" customFormat="1" ht="37.5" customHeight="1">
      <c r="B1408" s="385"/>
      <c r="C1408" s="380"/>
      <c r="D1408" s="380"/>
      <c r="E1408" s="97" t="s">
        <v>131</v>
      </c>
      <c r="F1408" s="679" t="s">
        <v>1758</v>
      </c>
      <c r="G1408" s="679"/>
      <c r="H1408" s="100">
        <v>0.5</v>
      </c>
      <c r="I1408" s="85"/>
      <c r="J1408" s="641"/>
      <c r="K1408" s="633" t="s">
        <v>674</v>
      </c>
      <c r="L1408" s="633" t="s">
        <v>674</v>
      </c>
      <c r="M1408" s="637"/>
    </row>
    <row r="1409" spans="2:13" s="3" customFormat="1" ht="18.75" customHeight="1">
      <c r="B1409" s="385"/>
      <c r="C1409" s="380"/>
      <c r="D1409" s="380"/>
      <c r="E1409" s="380"/>
      <c r="F1409" s="380" t="s">
        <v>13</v>
      </c>
      <c r="G1409" s="377" t="s">
        <v>1380</v>
      </c>
      <c r="H1409" s="369"/>
      <c r="I1409" s="370"/>
      <c r="J1409" s="749"/>
      <c r="K1409" s="750"/>
      <c r="L1409" s="750"/>
      <c r="M1409" s="751"/>
    </row>
    <row r="1410" spans="2:13" s="3" customFormat="1" ht="18.75" customHeight="1">
      <c r="B1410" s="385"/>
      <c r="C1410" s="380"/>
      <c r="D1410" s="380"/>
      <c r="E1410" s="380"/>
      <c r="F1410" s="380" t="s">
        <v>13</v>
      </c>
      <c r="G1410" s="377" t="s">
        <v>675</v>
      </c>
      <c r="H1410" s="369"/>
      <c r="I1410" s="370"/>
      <c r="J1410" s="749"/>
      <c r="K1410" s="750"/>
      <c r="L1410" s="750"/>
      <c r="M1410" s="751"/>
    </row>
    <row r="1411" spans="2:13" s="3" customFormat="1" ht="18.75" customHeight="1">
      <c r="B1411" s="385"/>
      <c r="C1411" s="380"/>
      <c r="D1411" s="380"/>
      <c r="E1411" s="380"/>
      <c r="F1411" s="380" t="s">
        <v>13</v>
      </c>
      <c r="G1411" s="377" t="s">
        <v>1759</v>
      </c>
      <c r="H1411" s="369"/>
      <c r="I1411" s="370"/>
      <c r="J1411" s="749"/>
      <c r="K1411" s="750"/>
      <c r="L1411" s="750"/>
      <c r="M1411" s="751"/>
    </row>
    <row r="1412" spans="2:13" s="3" customFormat="1" ht="18.75" customHeight="1">
      <c r="B1412" s="385"/>
      <c r="C1412" s="380"/>
      <c r="D1412" s="380"/>
      <c r="E1412" s="380"/>
      <c r="F1412" s="380"/>
      <c r="G1412" s="377"/>
      <c r="H1412" s="369"/>
      <c r="I1412" s="370"/>
      <c r="J1412" s="755"/>
      <c r="K1412" s="756"/>
      <c r="L1412" s="756"/>
      <c r="M1412" s="757"/>
    </row>
    <row r="1413" spans="2:13" s="3" customFormat="1" ht="18.75" customHeight="1">
      <c r="B1413" s="385"/>
      <c r="C1413" s="380"/>
      <c r="D1413" s="380"/>
      <c r="E1413" s="97" t="s">
        <v>305</v>
      </c>
      <c r="F1413" s="679" t="s">
        <v>678</v>
      </c>
      <c r="G1413" s="679"/>
      <c r="H1413" s="100">
        <v>0.25</v>
      </c>
      <c r="I1413" s="80"/>
      <c r="J1413" s="641"/>
      <c r="K1413" s="633" t="s">
        <v>1383</v>
      </c>
      <c r="L1413" s="633" t="s">
        <v>1382</v>
      </c>
      <c r="M1413" s="637"/>
    </row>
    <row r="1414" spans="2:13" s="3" customFormat="1" ht="18.75" customHeight="1">
      <c r="B1414" s="385"/>
      <c r="C1414" s="380"/>
      <c r="D1414" s="380"/>
      <c r="E1414" s="380"/>
      <c r="F1414" s="380" t="s">
        <v>13</v>
      </c>
      <c r="G1414" s="393" t="s">
        <v>679</v>
      </c>
      <c r="H1414" s="369"/>
      <c r="I1414" s="370"/>
      <c r="J1414" s="749"/>
      <c r="K1414" s="750"/>
      <c r="L1414" s="750"/>
      <c r="M1414" s="751"/>
    </row>
    <row r="1415" spans="2:13" s="3" customFormat="1" ht="18.75" customHeight="1">
      <c r="B1415" s="385"/>
      <c r="C1415" s="380"/>
      <c r="D1415" s="380"/>
      <c r="E1415" s="380"/>
      <c r="F1415" s="380" t="s">
        <v>13</v>
      </c>
      <c r="G1415" s="393" t="s">
        <v>1381</v>
      </c>
      <c r="H1415" s="369"/>
      <c r="I1415" s="370"/>
      <c r="J1415" s="749"/>
      <c r="K1415" s="750"/>
      <c r="L1415" s="750"/>
      <c r="M1415" s="751"/>
    </row>
    <row r="1416" spans="2:13" s="3" customFormat="1" ht="18.75" customHeight="1" thickBot="1">
      <c r="B1416" s="385"/>
      <c r="C1416" s="380"/>
      <c r="D1416" s="380"/>
      <c r="E1416" s="380"/>
      <c r="F1416" s="380"/>
      <c r="G1416" s="393"/>
      <c r="H1416" s="369"/>
      <c r="I1416" s="370"/>
      <c r="J1416" s="749"/>
      <c r="K1416" s="750"/>
      <c r="L1416" s="750"/>
      <c r="M1416" s="751"/>
    </row>
    <row r="1417" spans="2:13" s="3" customFormat="1" ht="18.75" customHeight="1">
      <c r="B1417" s="613"/>
      <c r="C1417" s="614"/>
      <c r="D1417" s="614"/>
      <c r="E1417" s="615" t="s">
        <v>136</v>
      </c>
      <c r="F1417" s="752" t="s">
        <v>1807</v>
      </c>
      <c r="G1417" s="752"/>
      <c r="H1417" s="620">
        <v>0.5</v>
      </c>
      <c r="I1417" s="617"/>
      <c r="J1417" s="694"/>
      <c r="K1417" s="646" t="s">
        <v>676</v>
      </c>
      <c r="L1417" s="646" t="s">
        <v>677</v>
      </c>
      <c r="M1417" s="647"/>
    </row>
    <row r="1418" spans="2:13" s="3" customFormat="1" ht="57" customHeight="1">
      <c r="B1418" s="386"/>
      <c r="C1418" s="326"/>
      <c r="D1418" s="326"/>
      <c r="E1418" s="326"/>
      <c r="F1418" s="326" t="s">
        <v>13</v>
      </c>
      <c r="G1418" s="377" t="s">
        <v>1906</v>
      </c>
      <c r="H1418" s="375"/>
      <c r="I1418" s="372"/>
      <c r="J1418" s="641"/>
      <c r="K1418" s="634"/>
      <c r="L1418" s="634"/>
      <c r="M1418" s="638"/>
    </row>
    <row r="1419" spans="2:13" s="3" customFormat="1" ht="57" customHeight="1">
      <c r="B1419" s="386"/>
      <c r="C1419" s="326"/>
      <c r="D1419" s="326"/>
      <c r="E1419" s="326"/>
      <c r="F1419" s="326" t="s">
        <v>13</v>
      </c>
      <c r="G1419" s="377" t="s">
        <v>1907</v>
      </c>
      <c r="H1419" s="375"/>
      <c r="I1419" s="372"/>
      <c r="J1419" s="641"/>
      <c r="K1419" s="634"/>
      <c r="L1419" s="634"/>
      <c r="M1419" s="638"/>
    </row>
    <row r="1420" spans="2:13" s="3" customFormat="1" ht="57" customHeight="1">
      <c r="B1420" s="386"/>
      <c r="C1420" s="326"/>
      <c r="D1420" s="326"/>
      <c r="E1420" s="326"/>
      <c r="F1420" s="326"/>
      <c r="G1420" s="377" t="s">
        <v>1908</v>
      </c>
      <c r="H1420" s="375"/>
      <c r="I1420" s="372"/>
      <c r="J1420" s="641"/>
      <c r="K1420" s="634"/>
      <c r="L1420" s="634"/>
      <c r="M1420" s="638"/>
    </row>
    <row r="1421" spans="2:13" s="3" customFormat="1" ht="57" customHeight="1">
      <c r="B1421" s="386"/>
      <c r="C1421" s="326"/>
      <c r="D1421" s="326"/>
      <c r="E1421" s="326"/>
      <c r="F1421" s="326" t="s">
        <v>13</v>
      </c>
      <c r="G1421" s="377" t="s">
        <v>1909</v>
      </c>
      <c r="H1421" s="375"/>
      <c r="I1421" s="372"/>
      <c r="J1421" s="641"/>
      <c r="K1421" s="634"/>
      <c r="L1421" s="634"/>
      <c r="M1421" s="638"/>
    </row>
    <row r="1422" spans="2:13" s="3" customFormat="1" ht="18.75" customHeight="1">
      <c r="B1422" s="386"/>
      <c r="C1422" s="326"/>
      <c r="D1422" s="326"/>
      <c r="E1422" s="326"/>
      <c r="F1422" s="326"/>
      <c r="G1422" s="377"/>
      <c r="H1422" s="375"/>
      <c r="I1422" s="372"/>
      <c r="J1422" s="640"/>
      <c r="K1422" s="635"/>
      <c r="L1422" s="635"/>
      <c r="M1422" s="639"/>
    </row>
    <row r="1423" spans="2:13" s="3" customFormat="1" ht="18.75" customHeight="1">
      <c r="B1423" s="385"/>
      <c r="C1423" s="380"/>
      <c r="D1423" s="380"/>
      <c r="E1423" s="97" t="s">
        <v>310</v>
      </c>
      <c r="F1423" s="656" t="s">
        <v>680</v>
      </c>
      <c r="G1423" s="656"/>
      <c r="H1423" s="96">
        <v>0.25</v>
      </c>
      <c r="I1423" s="80"/>
      <c r="J1423" s="640"/>
      <c r="K1423" s="633" t="s">
        <v>681</v>
      </c>
      <c r="L1423" s="633" t="s">
        <v>682</v>
      </c>
      <c r="M1423" s="637"/>
    </row>
    <row r="1424" spans="2:13" s="3" customFormat="1" ht="18.75" customHeight="1">
      <c r="B1424" s="385"/>
      <c r="C1424" s="380"/>
      <c r="D1424" s="380"/>
      <c r="E1424" s="380"/>
      <c r="F1424" s="380" t="s">
        <v>13</v>
      </c>
      <c r="G1424" s="392" t="s">
        <v>333</v>
      </c>
      <c r="H1424" s="395"/>
      <c r="I1424" s="396"/>
      <c r="J1424" s="640"/>
      <c r="K1424" s="634"/>
      <c r="L1424" s="634"/>
      <c r="M1424" s="638"/>
    </row>
    <row r="1425" spans="2:13" s="3" customFormat="1" ht="18.75" customHeight="1">
      <c r="B1425" s="385"/>
      <c r="C1425" s="380"/>
      <c r="D1425" s="380"/>
      <c r="E1425" s="380"/>
      <c r="F1425" s="380" t="s">
        <v>13</v>
      </c>
      <c r="G1425" s="392" t="s">
        <v>1384</v>
      </c>
      <c r="H1425" s="395"/>
      <c r="I1425" s="396"/>
      <c r="J1425" s="640"/>
      <c r="K1425" s="634"/>
      <c r="L1425" s="634"/>
      <c r="M1425" s="638"/>
    </row>
    <row r="1426" spans="2:13" s="3" customFormat="1" ht="18.75" customHeight="1">
      <c r="B1426" s="385"/>
      <c r="C1426" s="380"/>
      <c r="D1426" s="380"/>
      <c r="E1426" s="380"/>
      <c r="F1426" s="380"/>
      <c r="G1426" s="392"/>
      <c r="H1426" s="395"/>
      <c r="I1426" s="396"/>
      <c r="J1426" s="640"/>
      <c r="K1426" s="635"/>
      <c r="L1426" s="635"/>
      <c r="M1426" s="639"/>
    </row>
    <row r="1427" spans="2:13" s="3" customFormat="1" ht="18.75" customHeight="1">
      <c r="B1427" s="385"/>
      <c r="C1427" s="380"/>
      <c r="D1427" s="380"/>
      <c r="E1427" s="97" t="s">
        <v>313</v>
      </c>
      <c r="F1427" s="656" t="s">
        <v>1910</v>
      </c>
      <c r="G1427" s="656"/>
      <c r="H1427" s="96">
        <v>0.25</v>
      </c>
      <c r="I1427" s="80"/>
      <c r="J1427" s="640"/>
      <c r="K1427" s="633" t="s">
        <v>683</v>
      </c>
      <c r="L1427" s="633" t="s">
        <v>684</v>
      </c>
      <c r="M1427" s="637"/>
    </row>
    <row r="1428" spans="2:13" s="3" customFormat="1" ht="18.75" customHeight="1">
      <c r="B1428" s="385"/>
      <c r="C1428" s="380"/>
      <c r="D1428" s="380"/>
      <c r="E1428" s="380"/>
      <c r="F1428" s="380" t="s">
        <v>13</v>
      </c>
      <c r="G1428" s="392" t="s">
        <v>333</v>
      </c>
      <c r="H1428" s="395"/>
      <c r="I1428" s="396"/>
      <c r="J1428" s="640"/>
      <c r="K1428" s="634"/>
      <c r="L1428" s="634"/>
      <c r="M1428" s="638"/>
    </row>
    <row r="1429" spans="2:13" s="3" customFormat="1" ht="18.75" customHeight="1">
      <c r="B1429" s="385"/>
      <c r="C1429" s="380"/>
      <c r="D1429" s="380"/>
      <c r="E1429" s="380"/>
      <c r="F1429" s="380" t="s">
        <v>13</v>
      </c>
      <c r="G1429" s="392" t="s">
        <v>1384</v>
      </c>
      <c r="H1429" s="395"/>
      <c r="I1429" s="396"/>
      <c r="J1429" s="640"/>
      <c r="K1429" s="634"/>
      <c r="L1429" s="634"/>
      <c r="M1429" s="638"/>
    </row>
    <row r="1430" spans="2:13" s="3" customFormat="1" ht="18.75" customHeight="1">
      <c r="B1430" s="385"/>
      <c r="C1430" s="380"/>
      <c r="D1430" s="380"/>
      <c r="E1430" s="380"/>
      <c r="F1430" s="380"/>
      <c r="G1430" s="392"/>
      <c r="H1430" s="395"/>
      <c r="I1430" s="396"/>
      <c r="J1430" s="640"/>
      <c r="K1430" s="635"/>
      <c r="L1430" s="635"/>
      <c r="M1430" s="639"/>
    </row>
    <row r="1431" spans="2:13" s="3" customFormat="1" ht="38.25" customHeight="1">
      <c r="B1431" s="386"/>
      <c r="C1431" s="326"/>
      <c r="D1431" s="326"/>
      <c r="E1431" s="97" t="s">
        <v>316</v>
      </c>
      <c r="F1431" s="656" t="s">
        <v>1683</v>
      </c>
      <c r="G1431" s="656"/>
      <c r="H1431" s="96">
        <v>0.25</v>
      </c>
      <c r="I1431" s="80"/>
      <c r="J1431" s="641"/>
      <c r="K1431" s="633" t="s">
        <v>1385</v>
      </c>
      <c r="L1431" s="633" t="s">
        <v>1386</v>
      </c>
      <c r="M1431" s="637"/>
    </row>
    <row r="1432" spans="2:13" s="3" customFormat="1" ht="18.75" customHeight="1">
      <c r="B1432" s="386"/>
      <c r="C1432" s="326"/>
      <c r="D1432" s="326"/>
      <c r="E1432" s="326"/>
      <c r="F1432" s="380" t="s">
        <v>13</v>
      </c>
      <c r="G1432" s="392" t="s">
        <v>333</v>
      </c>
      <c r="H1432" s="375"/>
      <c r="I1432" s="372"/>
      <c r="J1432" s="641"/>
      <c r="K1432" s="634"/>
      <c r="L1432" s="634"/>
      <c r="M1432" s="638"/>
    </row>
    <row r="1433" spans="2:13" s="3" customFormat="1" ht="18.75" customHeight="1">
      <c r="B1433" s="386"/>
      <c r="C1433" s="326"/>
      <c r="D1433" s="326"/>
      <c r="E1433" s="326"/>
      <c r="F1433" s="380" t="s">
        <v>13</v>
      </c>
      <c r="G1433" s="392" t="s">
        <v>1384</v>
      </c>
      <c r="H1433" s="375"/>
      <c r="I1433" s="372"/>
      <c r="J1433" s="641"/>
      <c r="K1433" s="634"/>
      <c r="L1433" s="634"/>
      <c r="M1433" s="638"/>
    </row>
    <row r="1434" spans="2:13" s="3" customFormat="1" ht="18.75" customHeight="1">
      <c r="B1434" s="386"/>
      <c r="C1434" s="326"/>
      <c r="D1434" s="326"/>
      <c r="E1434" s="326"/>
      <c r="F1434" s="380"/>
      <c r="G1434" s="392"/>
      <c r="H1434" s="375"/>
      <c r="I1434" s="372"/>
      <c r="J1434" s="640"/>
      <c r="K1434" s="635"/>
      <c r="L1434" s="635"/>
      <c r="M1434" s="639"/>
    </row>
    <row r="1435" spans="2:13" s="14" customFormat="1" ht="18.75" customHeight="1">
      <c r="B1435" s="366"/>
      <c r="C1435" s="367"/>
      <c r="D1435" s="367"/>
      <c r="E1435" s="97" t="s">
        <v>320</v>
      </c>
      <c r="F1435" s="715" t="s">
        <v>685</v>
      </c>
      <c r="G1435" s="715"/>
      <c r="H1435" s="84">
        <v>0.25</v>
      </c>
      <c r="I1435" s="80"/>
      <c r="J1435" s="741"/>
      <c r="K1435" s="743" t="s">
        <v>686</v>
      </c>
      <c r="L1435" s="743" t="s">
        <v>687</v>
      </c>
      <c r="M1435" s="637"/>
    </row>
    <row r="1436" spans="2:13" s="3" customFormat="1" ht="18.75" customHeight="1">
      <c r="B1436" s="366"/>
      <c r="C1436" s="367"/>
      <c r="D1436" s="367"/>
      <c r="E1436" s="367"/>
      <c r="F1436" s="380" t="s">
        <v>13</v>
      </c>
      <c r="G1436" s="397" t="s">
        <v>1684</v>
      </c>
      <c r="H1436" s="369"/>
      <c r="I1436" s="370"/>
      <c r="J1436" s="741"/>
      <c r="K1436" s="744"/>
      <c r="L1436" s="744"/>
      <c r="M1436" s="638"/>
    </row>
    <row r="1437" spans="2:13" s="3" customFormat="1" ht="18.75" customHeight="1">
      <c r="B1437" s="366"/>
      <c r="C1437" s="367"/>
      <c r="D1437" s="367"/>
      <c r="E1437" s="367"/>
      <c r="F1437" s="380" t="s">
        <v>13</v>
      </c>
      <c r="G1437" s="397" t="s">
        <v>1352</v>
      </c>
      <c r="H1437" s="369"/>
      <c r="I1437" s="370"/>
      <c r="J1437" s="741"/>
      <c r="K1437" s="744"/>
      <c r="L1437" s="744"/>
      <c r="M1437" s="638"/>
    </row>
    <row r="1438" spans="2:13" s="3" customFormat="1" ht="18.75" customHeight="1" thickBot="1">
      <c r="B1438" s="366"/>
      <c r="C1438" s="367"/>
      <c r="D1438" s="367"/>
      <c r="E1438" s="367"/>
      <c r="F1438" s="380"/>
      <c r="G1438" s="397"/>
      <c r="H1438" s="369"/>
      <c r="I1438" s="370"/>
      <c r="J1438" s="742"/>
      <c r="K1438" s="745"/>
      <c r="L1438" s="745"/>
      <c r="M1438" s="639"/>
    </row>
    <row r="1439" spans="2:13" s="14" customFormat="1" ht="18.75" customHeight="1">
      <c r="B1439" s="119" t="s">
        <v>688</v>
      </c>
      <c r="C1439" s="746" t="s">
        <v>689</v>
      </c>
      <c r="D1439" s="746"/>
      <c r="E1439" s="746"/>
      <c r="F1439" s="746"/>
      <c r="G1439" s="746"/>
      <c r="H1439" s="120">
        <f>H1440+H1680</f>
        <v>25</v>
      </c>
      <c r="I1439" s="119">
        <f>I1440+I1680</f>
        <v>0</v>
      </c>
      <c r="J1439" s="245"/>
      <c r="K1439" s="246"/>
      <c r="L1439" s="246"/>
      <c r="M1439" s="247"/>
    </row>
    <row r="1440" spans="2:13" s="18" customFormat="1" ht="18.75" customHeight="1">
      <c r="B1440" s="386"/>
      <c r="C1440" s="143" t="s">
        <v>690</v>
      </c>
      <c r="D1440" s="648" t="s">
        <v>2003</v>
      </c>
      <c r="E1440" s="648"/>
      <c r="F1440" s="648"/>
      <c r="G1440" s="648"/>
      <c r="H1440" s="144">
        <f>SUM(H1441:H1679)</f>
        <v>15</v>
      </c>
      <c r="I1440" s="145">
        <f>SUM(I1441:I1679)/(H1440-SUMIF(I1441:I1679,"TB",H1441:H1679))*H1440</f>
        <v>0</v>
      </c>
      <c r="J1440" s="408"/>
      <c r="K1440" s="409"/>
      <c r="L1440" s="409"/>
      <c r="M1440" s="410"/>
    </row>
    <row r="1441" spans="2:13" s="18" customFormat="1" ht="18.75" customHeight="1">
      <c r="B1441" s="386"/>
      <c r="C1441" s="326"/>
      <c r="D1441" s="407"/>
      <c r="E1441" s="98" t="s">
        <v>12</v>
      </c>
      <c r="F1441" s="747" t="s">
        <v>1685</v>
      </c>
      <c r="G1441" s="748"/>
      <c r="H1441" s="99">
        <v>0.25</v>
      </c>
      <c r="I1441" s="85"/>
      <c r="J1441" s="665"/>
      <c r="K1441" s="660" t="s">
        <v>692</v>
      </c>
      <c r="L1441" s="660"/>
      <c r="M1441" s="669"/>
    </row>
    <row r="1442" spans="2:13" s="18" customFormat="1" ht="18.75" customHeight="1">
      <c r="B1442" s="386"/>
      <c r="C1442" s="326"/>
      <c r="D1442" s="407"/>
      <c r="E1442" s="407"/>
      <c r="F1442" s="326" t="s">
        <v>13</v>
      </c>
      <c r="G1442" s="407" t="s">
        <v>693</v>
      </c>
      <c r="H1442" s="375"/>
      <c r="I1442" s="372"/>
      <c r="J1442" s="665"/>
      <c r="K1442" s="660"/>
      <c r="L1442" s="660"/>
      <c r="M1442" s="669"/>
    </row>
    <row r="1443" spans="2:13" s="18" customFormat="1" ht="18.75" customHeight="1">
      <c r="B1443" s="386"/>
      <c r="C1443" s="326"/>
      <c r="D1443" s="407"/>
      <c r="E1443" s="407"/>
      <c r="F1443" s="326" t="s">
        <v>13</v>
      </c>
      <c r="G1443" s="407" t="s">
        <v>694</v>
      </c>
      <c r="H1443" s="375"/>
      <c r="I1443" s="372"/>
      <c r="J1443" s="665"/>
      <c r="K1443" s="660"/>
      <c r="L1443" s="660"/>
      <c r="M1443" s="669"/>
    </row>
    <row r="1444" spans="2:13" s="18" customFormat="1" ht="18.75" customHeight="1">
      <c r="B1444" s="386"/>
      <c r="C1444" s="326"/>
      <c r="D1444" s="407"/>
      <c r="E1444" s="407"/>
      <c r="F1444" s="326" t="s">
        <v>13</v>
      </c>
      <c r="G1444" s="407" t="s">
        <v>779</v>
      </c>
      <c r="H1444" s="375"/>
      <c r="I1444" s="372"/>
      <c r="J1444" s="665"/>
      <c r="K1444" s="660"/>
      <c r="L1444" s="660"/>
      <c r="M1444" s="669"/>
    </row>
    <row r="1445" spans="2:13" s="18" customFormat="1" ht="18.75" customHeight="1">
      <c r="B1445" s="386"/>
      <c r="C1445" s="326"/>
      <c r="D1445" s="407"/>
      <c r="E1445" s="407"/>
      <c r="F1445" s="326"/>
      <c r="G1445" s="407"/>
      <c r="H1445" s="375"/>
      <c r="I1445" s="372"/>
      <c r="J1445" s="685"/>
      <c r="K1445" s="686"/>
      <c r="L1445" s="686"/>
      <c r="M1445" s="687"/>
    </row>
    <row r="1446" spans="2:13" s="18" customFormat="1" ht="49.5" customHeight="1" thickBot="1">
      <c r="B1446" s="386"/>
      <c r="C1446" s="326"/>
      <c r="D1446" s="326"/>
      <c r="E1446" s="98" t="s">
        <v>14</v>
      </c>
      <c r="F1446" s="737" t="s">
        <v>1959</v>
      </c>
      <c r="G1446" s="737"/>
      <c r="H1446" s="99">
        <v>0.25</v>
      </c>
      <c r="I1446" s="80"/>
      <c r="J1446" s="680"/>
      <c r="K1446" s="731" t="s">
        <v>1484</v>
      </c>
      <c r="L1446" s="738" t="s">
        <v>1483</v>
      </c>
      <c r="M1446" s="732"/>
    </row>
    <row r="1447" spans="2:13" s="3" customFormat="1" ht="37.5" customHeight="1" thickBot="1">
      <c r="B1447" s="386"/>
      <c r="C1447" s="326"/>
      <c r="D1447" s="326"/>
      <c r="E1447" s="326"/>
      <c r="F1447" s="326" t="s">
        <v>13</v>
      </c>
      <c r="G1447" s="368" t="s">
        <v>1960</v>
      </c>
      <c r="H1447" s="375"/>
      <c r="I1447" s="372"/>
      <c r="J1447" s="680"/>
      <c r="K1447" s="674"/>
      <c r="L1447" s="739"/>
      <c r="M1447" s="677"/>
    </row>
    <row r="1448" spans="2:13" s="3" customFormat="1" ht="18.75" customHeight="1">
      <c r="B1448" s="386"/>
      <c r="C1448" s="326"/>
      <c r="D1448" s="326"/>
      <c r="E1448" s="326"/>
      <c r="F1448" s="326" t="s">
        <v>13</v>
      </c>
      <c r="G1448" s="368" t="s">
        <v>1961</v>
      </c>
      <c r="H1448" s="375"/>
      <c r="I1448" s="372"/>
      <c r="J1448" s="681"/>
      <c r="K1448" s="674"/>
      <c r="L1448" s="739"/>
      <c r="M1448" s="677"/>
    </row>
    <row r="1449" spans="2:13" s="3" customFormat="1" ht="18.75" customHeight="1">
      <c r="B1449" s="386"/>
      <c r="C1449" s="326"/>
      <c r="D1449" s="326"/>
      <c r="E1449" s="326"/>
      <c r="F1449" s="326"/>
      <c r="G1449" s="368"/>
      <c r="H1449" s="375"/>
      <c r="I1449" s="372"/>
      <c r="J1449" s="736"/>
      <c r="K1449" s="675"/>
      <c r="L1449" s="740"/>
      <c r="M1449" s="678"/>
    </row>
    <row r="1450" spans="2:13" s="18" customFormat="1" ht="37.5" customHeight="1">
      <c r="B1450" s="386"/>
      <c r="C1450" s="326"/>
      <c r="D1450" s="326"/>
      <c r="E1450" s="90" t="s">
        <v>19</v>
      </c>
      <c r="F1450" s="704" t="s">
        <v>1911</v>
      </c>
      <c r="G1450" s="631"/>
      <c r="H1450" s="96">
        <v>0.25</v>
      </c>
      <c r="I1450" s="85"/>
      <c r="J1450" s="733"/>
      <c r="K1450" s="651" t="s">
        <v>1482</v>
      </c>
      <c r="L1450" s="651" t="s">
        <v>1481</v>
      </c>
      <c r="M1450" s="653"/>
    </row>
    <row r="1451" spans="2:13" s="3" customFormat="1" ht="18.75" customHeight="1">
      <c r="B1451" s="386"/>
      <c r="C1451" s="326"/>
      <c r="D1451" s="326"/>
      <c r="E1451" s="326"/>
      <c r="F1451" s="326" t="s">
        <v>13</v>
      </c>
      <c r="G1451" s="368" t="s">
        <v>695</v>
      </c>
      <c r="H1451" s="399"/>
      <c r="I1451" s="400"/>
      <c r="J1451" s="734"/>
      <c r="K1451" s="660"/>
      <c r="L1451" s="660"/>
      <c r="M1451" s="669"/>
    </row>
    <row r="1452" spans="2:13" s="3" customFormat="1" ht="18.75" customHeight="1">
      <c r="B1452" s="386"/>
      <c r="C1452" s="326"/>
      <c r="D1452" s="326"/>
      <c r="E1452" s="326"/>
      <c r="F1452" s="326" t="s">
        <v>13</v>
      </c>
      <c r="G1452" s="368" t="s">
        <v>1480</v>
      </c>
      <c r="H1452" s="399"/>
      <c r="I1452" s="400"/>
      <c r="J1452" s="734"/>
      <c r="K1452" s="660"/>
      <c r="L1452" s="660"/>
      <c r="M1452" s="669"/>
    </row>
    <row r="1453" spans="2:13" s="3" customFormat="1" ht="18.75" customHeight="1">
      <c r="B1453" s="386"/>
      <c r="C1453" s="326"/>
      <c r="D1453" s="326"/>
      <c r="E1453" s="326"/>
      <c r="F1453" s="326" t="s">
        <v>13</v>
      </c>
      <c r="G1453" s="368" t="s">
        <v>1479</v>
      </c>
      <c r="H1453" s="399"/>
      <c r="I1453" s="400"/>
      <c r="J1453" s="734"/>
      <c r="K1453" s="660"/>
      <c r="L1453" s="660"/>
      <c r="M1453" s="669"/>
    </row>
    <row r="1454" spans="2:13" s="3" customFormat="1" ht="18.75" customHeight="1">
      <c r="B1454" s="386"/>
      <c r="C1454" s="326"/>
      <c r="D1454" s="326"/>
      <c r="E1454" s="326"/>
      <c r="F1454" s="326"/>
      <c r="G1454" s="368"/>
      <c r="H1454" s="399"/>
      <c r="I1454" s="400"/>
      <c r="J1454" s="735"/>
      <c r="K1454" s="686"/>
      <c r="L1454" s="686"/>
      <c r="M1454" s="687"/>
    </row>
    <row r="1455" spans="2:13" s="3" customFormat="1" ht="57" customHeight="1">
      <c r="B1455" s="385"/>
      <c r="C1455" s="380"/>
      <c r="D1455" s="326"/>
      <c r="E1455" s="90" t="s">
        <v>82</v>
      </c>
      <c r="F1455" s="656" t="s">
        <v>1912</v>
      </c>
      <c r="G1455" s="656"/>
      <c r="H1455" s="96">
        <v>0.25</v>
      </c>
      <c r="I1455" s="85"/>
      <c r="J1455" s="733"/>
      <c r="K1455" s="698" t="s">
        <v>1478</v>
      </c>
      <c r="L1455" s="698" t="s">
        <v>1477</v>
      </c>
      <c r="M1455" s="701"/>
    </row>
    <row r="1456" spans="2:13" s="3" customFormat="1" ht="37.5" customHeight="1">
      <c r="B1456" s="385"/>
      <c r="C1456" s="380"/>
      <c r="D1456" s="380"/>
      <c r="E1456" s="380"/>
      <c r="F1456" s="380" t="s">
        <v>13</v>
      </c>
      <c r="G1456" s="398" t="s">
        <v>696</v>
      </c>
      <c r="H1456" s="369"/>
      <c r="I1456" s="370"/>
      <c r="J1456" s="734"/>
      <c r="K1456" s="699"/>
      <c r="L1456" s="699"/>
      <c r="M1456" s="702"/>
    </row>
    <row r="1457" spans="2:13" s="3" customFormat="1" ht="37.5" customHeight="1">
      <c r="B1457" s="385"/>
      <c r="C1457" s="380"/>
      <c r="D1457" s="380"/>
      <c r="E1457" s="380"/>
      <c r="F1457" s="380" t="s">
        <v>13</v>
      </c>
      <c r="G1457" s="398" t="s">
        <v>1476</v>
      </c>
      <c r="H1457" s="369"/>
      <c r="I1457" s="370"/>
      <c r="J1457" s="734"/>
      <c r="K1457" s="699"/>
      <c r="L1457" s="699"/>
      <c r="M1457" s="702"/>
    </row>
    <row r="1458" spans="2:13" s="3" customFormat="1" ht="37.5" customHeight="1">
      <c r="B1458" s="385"/>
      <c r="C1458" s="380"/>
      <c r="D1458" s="380"/>
      <c r="E1458" s="380"/>
      <c r="F1458" s="380" t="s">
        <v>13</v>
      </c>
      <c r="G1458" s="398" t="s">
        <v>1475</v>
      </c>
      <c r="H1458" s="369"/>
      <c r="I1458" s="370"/>
      <c r="J1458" s="734"/>
      <c r="K1458" s="699"/>
      <c r="L1458" s="699"/>
      <c r="M1458" s="702"/>
    </row>
    <row r="1459" spans="2:13" s="3" customFormat="1" ht="18.75" customHeight="1" thickBot="1">
      <c r="B1459" s="385"/>
      <c r="C1459" s="380"/>
      <c r="D1459" s="380"/>
      <c r="E1459" s="380"/>
      <c r="F1459" s="380"/>
      <c r="G1459" s="398"/>
      <c r="H1459" s="369"/>
      <c r="I1459" s="370"/>
      <c r="J1459" s="734"/>
      <c r="K1459" s="699"/>
      <c r="L1459" s="699"/>
      <c r="M1459" s="702"/>
    </row>
    <row r="1460" spans="2:13" s="14" customFormat="1" ht="37.5" customHeight="1">
      <c r="B1460" s="613"/>
      <c r="C1460" s="614"/>
      <c r="D1460" s="614"/>
      <c r="E1460" s="621" t="s">
        <v>85</v>
      </c>
      <c r="F1460" s="695" t="s">
        <v>1686</v>
      </c>
      <c r="G1460" s="695"/>
      <c r="H1460" s="622">
        <v>0.25</v>
      </c>
      <c r="I1460" s="617"/>
      <c r="J1460" s="694"/>
      <c r="K1460" s="646" t="s">
        <v>1474</v>
      </c>
      <c r="L1460" s="646" t="s">
        <v>1473</v>
      </c>
      <c r="M1460" s="647"/>
    </row>
    <row r="1461" spans="2:13" s="3" customFormat="1" ht="37.5" customHeight="1">
      <c r="B1461" s="385"/>
      <c r="C1461" s="380"/>
      <c r="D1461" s="380"/>
      <c r="E1461" s="380"/>
      <c r="F1461" s="380" t="s">
        <v>13</v>
      </c>
      <c r="G1461" s="368" t="s">
        <v>1687</v>
      </c>
      <c r="H1461" s="369"/>
      <c r="I1461" s="370"/>
      <c r="J1461" s="641"/>
      <c r="K1461" s="634"/>
      <c r="L1461" s="634"/>
      <c r="M1461" s="638"/>
    </row>
    <row r="1462" spans="2:13" s="3" customFormat="1" ht="18.75" customHeight="1">
      <c r="B1462" s="385"/>
      <c r="C1462" s="380"/>
      <c r="D1462" s="380"/>
      <c r="E1462" s="380"/>
      <c r="F1462" s="380" t="s">
        <v>13</v>
      </c>
      <c r="G1462" s="368" t="s">
        <v>1472</v>
      </c>
      <c r="H1462" s="369"/>
      <c r="I1462" s="370"/>
      <c r="J1462" s="641"/>
      <c r="K1462" s="634"/>
      <c r="L1462" s="634"/>
      <c r="M1462" s="638"/>
    </row>
    <row r="1463" spans="2:13" s="3" customFormat="1" ht="18.75" customHeight="1">
      <c r="B1463" s="385"/>
      <c r="C1463" s="380"/>
      <c r="D1463" s="380"/>
      <c r="E1463" s="380"/>
      <c r="F1463" s="380"/>
      <c r="G1463" s="368"/>
      <c r="H1463" s="369"/>
      <c r="I1463" s="370"/>
      <c r="J1463" s="640"/>
      <c r="K1463" s="635"/>
      <c r="L1463" s="635"/>
      <c r="M1463" s="639"/>
    </row>
    <row r="1464" spans="2:13" s="18" customFormat="1" ht="18.75" customHeight="1">
      <c r="B1464" s="386"/>
      <c r="C1464" s="326"/>
      <c r="D1464" s="326"/>
      <c r="E1464" s="98" t="s">
        <v>87</v>
      </c>
      <c r="F1464" s="730" t="s">
        <v>1776</v>
      </c>
      <c r="G1464" s="730"/>
      <c r="H1464" s="99">
        <v>0.25</v>
      </c>
      <c r="I1464" s="85"/>
      <c r="J1464" s="640"/>
      <c r="K1464" s="731" t="s">
        <v>1471</v>
      </c>
      <c r="L1464" s="731" t="s">
        <v>1470</v>
      </c>
      <c r="M1464" s="732"/>
    </row>
    <row r="1465" spans="2:13" s="3" customFormat="1" ht="37.5" customHeight="1">
      <c r="B1465" s="386"/>
      <c r="C1465" s="326"/>
      <c r="D1465" s="326"/>
      <c r="E1465" s="326"/>
      <c r="F1465" s="326" t="s">
        <v>13</v>
      </c>
      <c r="G1465" s="368" t="s">
        <v>1913</v>
      </c>
      <c r="H1465" s="375"/>
      <c r="I1465" s="372"/>
      <c r="J1465" s="640"/>
      <c r="K1465" s="674"/>
      <c r="L1465" s="674"/>
      <c r="M1465" s="677"/>
    </row>
    <row r="1466" spans="2:13" s="3" customFormat="1" ht="37.5" customHeight="1">
      <c r="B1466" s="386"/>
      <c r="C1466" s="326"/>
      <c r="D1466" s="326"/>
      <c r="E1466" s="326"/>
      <c r="F1466" s="326" t="s">
        <v>13</v>
      </c>
      <c r="G1466" s="368" t="s">
        <v>1914</v>
      </c>
      <c r="H1466" s="375"/>
      <c r="I1466" s="372"/>
      <c r="J1466" s="640"/>
      <c r="K1466" s="674"/>
      <c r="L1466" s="674"/>
      <c r="M1466" s="677"/>
    </row>
    <row r="1467" spans="2:13" s="3" customFormat="1" ht="18.75" customHeight="1">
      <c r="B1467" s="386"/>
      <c r="C1467" s="326"/>
      <c r="D1467" s="326"/>
      <c r="E1467" s="326"/>
      <c r="F1467" s="326" t="s">
        <v>13</v>
      </c>
      <c r="G1467" s="368" t="s">
        <v>1688</v>
      </c>
      <c r="H1467" s="375"/>
      <c r="I1467" s="372"/>
      <c r="J1467" s="641"/>
      <c r="K1467" s="674"/>
      <c r="L1467" s="674"/>
      <c r="M1467" s="677"/>
    </row>
    <row r="1468" spans="2:13" s="3" customFormat="1" ht="18.75" customHeight="1">
      <c r="B1468" s="386"/>
      <c r="C1468" s="326"/>
      <c r="D1468" s="326"/>
      <c r="E1468" s="326"/>
      <c r="F1468" s="326"/>
      <c r="G1468" s="368"/>
      <c r="H1468" s="375"/>
      <c r="I1468" s="372"/>
      <c r="J1468" s="640"/>
      <c r="K1468" s="675"/>
      <c r="L1468" s="675"/>
      <c r="M1468" s="678"/>
    </row>
    <row r="1469" spans="2:13" s="18" customFormat="1" ht="51.75" customHeight="1">
      <c r="B1469" s="386"/>
      <c r="C1469" s="326"/>
      <c r="D1469" s="326"/>
      <c r="E1469" s="98" t="s">
        <v>93</v>
      </c>
      <c r="F1469" s="730" t="s">
        <v>1962</v>
      </c>
      <c r="G1469" s="730"/>
      <c r="H1469" s="99">
        <v>0.5</v>
      </c>
      <c r="I1469" s="85"/>
      <c r="J1469" s="733"/>
      <c r="K1469" s="698" t="s">
        <v>697</v>
      </c>
      <c r="L1469" s="698" t="s">
        <v>698</v>
      </c>
      <c r="M1469" s="653"/>
    </row>
    <row r="1470" spans="2:13" s="3" customFormat="1" ht="18.75" customHeight="1">
      <c r="B1470" s="386"/>
      <c r="C1470" s="326"/>
      <c r="D1470" s="326"/>
      <c r="E1470" s="326"/>
      <c r="F1470" s="326" t="s">
        <v>13</v>
      </c>
      <c r="G1470" s="368" t="s">
        <v>1915</v>
      </c>
      <c r="H1470" s="375"/>
      <c r="I1470" s="372"/>
      <c r="J1470" s="734"/>
      <c r="K1470" s="699"/>
      <c r="L1470" s="699"/>
      <c r="M1470" s="669"/>
    </row>
    <row r="1471" spans="2:13" s="3" customFormat="1" ht="18.75" customHeight="1">
      <c r="B1471" s="386"/>
      <c r="C1471" s="326"/>
      <c r="D1471" s="326"/>
      <c r="E1471" s="326"/>
      <c r="F1471" s="326" t="s">
        <v>13</v>
      </c>
      <c r="G1471" s="368" t="s">
        <v>1917</v>
      </c>
      <c r="H1471" s="375"/>
      <c r="I1471" s="372"/>
      <c r="J1471" s="734"/>
      <c r="K1471" s="699"/>
      <c r="L1471" s="699"/>
      <c r="M1471" s="669"/>
    </row>
    <row r="1472" spans="2:13" s="3" customFormat="1" ht="18.75" customHeight="1">
      <c r="B1472" s="386"/>
      <c r="C1472" s="326"/>
      <c r="D1472" s="326"/>
      <c r="E1472" s="326"/>
      <c r="F1472" s="326" t="s">
        <v>13</v>
      </c>
      <c r="G1472" s="368" t="s">
        <v>1916</v>
      </c>
      <c r="H1472" s="375"/>
      <c r="I1472" s="372"/>
      <c r="J1472" s="734"/>
      <c r="K1472" s="699"/>
      <c r="L1472" s="699"/>
      <c r="M1472" s="669"/>
    </row>
    <row r="1473" spans="2:13" s="3" customFormat="1" ht="18.75" customHeight="1">
      <c r="B1473" s="386"/>
      <c r="C1473" s="326"/>
      <c r="D1473" s="326"/>
      <c r="E1473" s="326"/>
      <c r="F1473" s="326"/>
      <c r="G1473" s="368"/>
      <c r="H1473" s="375"/>
      <c r="I1473" s="372"/>
      <c r="J1473" s="735"/>
      <c r="K1473" s="700"/>
      <c r="L1473" s="700"/>
      <c r="M1473" s="687"/>
    </row>
    <row r="1474" spans="2:13" s="18" customFormat="1" ht="37.5" customHeight="1">
      <c r="B1474" s="386"/>
      <c r="C1474" s="326"/>
      <c r="D1474" s="326"/>
      <c r="E1474" s="98" t="s">
        <v>98</v>
      </c>
      <c r="F1474" s="730" t="s">
        <v>1963</v>
      </c>
      <c r="G1474" s="730"/>
      <c r="H1474" s="99">
        <v>0.5</v>
      </c>
      <c r="I1474" s="85"/>
      <c r="J1474" s="736"/>
      <c r="K1474" s="633" t="s">
        <v>699</v>
      </c>
      <c r="L1474" s="633" t="s">
        <v>700</v>
      </c>
      <c r="M1474" s="732"/>
    </row>
    <row r="1475" spans="2:13" s="3" customFormat="1" ht="18.75" customHeight="1">
      <c r="B1475" s="386"/>
      <c r="C1475" s="326"/>
      <c r="D1475" s="326"/>
      <c r="E1475" s="326"/>
      <c r="F1475" s="326" t="s">
        <v>13</v>
      </c>
      <c r="G1475" s="368" t="s">
        <v>1964</v>
      </c>
      <c r="H1475" s="375"/>
      <c r="I1475" s="372"/>
      <c r="J1475" s="736"/>
      <c r="K1475" s="634"/>
      <c r="L1475" s="634"/>
      <c r="M1475" s="677"/>
    </row>
    <row r="1476" spans="2:13" s="3" customFormat="1" ht="18.75" customHeight="1">
      <c r="B1476" s="386"/>
      <c r="C1476" s="326"/>
      <c r="D1476" s="326"/>
      <c r="E1476" s="326"/>
      <c r="F1476" s="326" t="s">
        <v>13</v>
      </c>
      <c r="G1476" s="368" t="s">
        <v>1965</v>
      </c>
      <c r="H1476" s="375"/>
      <c r="I1476" s="372"/>
      <c r="J1476" s="736"/>
      <c r="K1476" s="634"/>
      <c r="L1476" s="634"/>
      <c r="M1476" s="677"/>
    </row>
    <row r="1477" spans="2:13" s="3" customFormat="1" ht="18.75" customHeight="1">
      <c r="B1477" s="386"/>
      <c r="C1477" s="326"/>
      <c r="D1477" s="326"/>
      <c r="E1477" s="326"/>
      <c r="F1477" s="326" t="s">
        <v>13</v>
      </c>
      <c r="G1477" s="368" t="s">
        <v>1966</v>
      </c>
      <c r="H1477" s="375"/>
      <c r="I1477" s="372"/>
      <c r="J1477" s="736"/>
      <c r="K1477" s="634"/>
      <c r="L1477" s="634"/>
      <c r="M1477" s="677"/>
    </row>
    <row r="1478" spans="2:13" s="3" customFormat="1" ht="18.75" customHeight="1">
      <c r="B1478" s="386"/>
      <c r="C1478" s="326"/>
      <c r="D1478" s="326"/>
      <c r="E1478" s="326"/>
      <c r="F1478" s="326" t="s">
        <v>13</v>
      </c>
      <c r="G1478" s="368" t="s">
        <v>1469</v>
      </c>
      <c r="H1478" s="375"/>
      <c r="I1478" s="372"/>
      <c r="J1478" s="681"/>
      <c r="K1478" s="634"/>
      <c r="L1478" s="634"/>
      <c r="M1478" s="677"/>
    </row>
    <row r="1479" spans="2:13" s="3" customFormat="1" ht="18.75" customHeight="1">
      <c r="B1479" s="386"/>
      <c r="C1479" s="326"/>
      <c r="D1479" s="326"/>
      <c r="E1479" s="326"/>
      <c r="F1479" s="326"/>
      <c r="G1479" s="368"/>
      <c r="H1479" s="375"/>
      <c r="I1479" s="372"/>
      <c r="J1479" s="736"/>
      <c r="K1479" s="635"/>
      <c r="L1479" s="635"/>
      <c r="M1479" s="678"/>
    </row>
    <row r="1480" spans="2:13" s="3" customFormat="1" ht="32.25" customHeight="1">
      <c r="B1480" s="385"/>
      <c r="C1480" s="380"/>
      <c r="D1480" s="380"/>
      <c r="E1480" s="97" t="s">
        <v>126</v>
      </c>
      <c r="F1480" s="656" t="s">
        <v>1918</v>
      </c>
      <c r="G1480" s="656"/>
      <c r="H1480" s="96">
        <v>0.25</v>
      </c>
      <c r="I1480" s="80"/>
      <c r="J1480" s="649"/>
      <c r="K1480" s="698"/>
      <c r="L1480" s="698"/>
      <c r="M1480" s="701"/>
    </row>
    <row r="1481" spans="2:13" s="3" customFormat="1" ht="18.75" customHeight="1">
      <c r="B1481" s="385"/>
      <c r="C1481" s="380"/>
      <c r="D1481" s="380"/>
      <c r="E1481" s="380"/>
      <c r="F1481" s="380" t="s">
        <v>13</v>
      </c>
      <c r="G1481" s="381" t="s">
        <v>1919</v>
      </c>
      <c r="H1481" s="369"/>
      <c r="I1481" s="370"/>
      <c r="J1481" s="665"/>
      <c r="K1481" s="699"/>
      <c r="L1481" s="699"/>
      <c r="M1481" s="702"/>
    </row>
    <row r="1482" spans="2:13" s="3" customFormat="1" ht="18.75" customHeight="1">
      <c r="B1482" s="385"/>
      <c r="C1482" s="380"/>
      <c r="D1482" s="380"/>
      <c r="E1482" s="380"/>
      <c r="F1482" s="380" t="s">
        <v>13</v>
      </c>
      <c r="G1482" s="381" t="s">
        <v>1811</v>
      </c>
      <c r="H1482" s="369"/>
      <c r="I1482" s="370"/>
      <c r="J1482" s="665"/>
      <c r="K1482" s="699"/>
      <c r="L1482" s="699"/>
      <c r="M1482" s="702"/>
    </row>
    <row r="1483" spans="2:13" s="3" customFormat="1" ht="18.75" customHeight="1">
      <c r="B1483" s="385"/>
      <c r="C1483" s="380"/>
      <c r="D1483" s="380"/>
      <c r="E1483" s="380"/>
      <c r="F1483" s="380" t="s">
        <v>13</v>
      </c>
      <c r="G1483" s="381" t="s">
        <v>1777</v>
      </c>
      <c r="H1483" s="369"/>
      <c r="I1483" s="370"/>
      <c r="J1483" s="665"/>
      <c r="K1483" s="699"/>
      <c r="L1483" s="699"/>
      <c r="M1483" s="702"/>
    </row>
    <row r="1484" spans="2:13" s="3" customFormat="1" ht="18.75" customHeight="1">
      <c r="B1484" s="385"/>
      <c r="C1484" s="380"/>
      <c r="D1484" s="380"/>
      <c r="E1484" s="380"/>
      <c r="F1484" s="380"/>
      <c r="G1484" s="381"/>
      <c r="H1484" s="369"/>
      <c r="I1484" s="370"/>
      <c r="J1484" s="685"/>
      <c r="K1484" s="700"/>
      <c r="L1484" s="700"/>
      <c r="M1484" s="703"/>
    </row>
    <row r="1485" spans="2:13" s="14" customFormat="1" ht="73.5" customHeight="1" thickBot="1">
      <c r="B1485" s="385"/>
      <c r="C1485" s="380"/>
      <c r="D1485" s="380"/>
      <c r="E1485" s="97" t="s">
        <v>128</v>
      </c>
      <c r="F1485" s="644" t="s">
        <v>1967</v>
      </c>
      <c r="G1485" s="644"/>
      <c r="H1485" s="100">
        <v>0.25</v>
      </c>
      <c r="I1485" s="80"/>
      <c r="J1485" s="716"/>
      <c r="K1485" s="633" t="s">
        <v>1468</v>
      </c>
      <c r="L1485" s="633" t="s">
        <v>1467</v>
      </c>
      <c r="M1485" s="637"/>
    </row>
    <row r="1486" spans="2:13" s="3" customFormat="1" ht="18.75" customHeight="1" thickBot="1">
      <c r="B1486" s="385"/>
      <c r="C1486" s="380"/>
      <c r="D1486" s="380"/>
      <c r="E1486" s="380"/>
      <c r="F1486" s="380" t="s">
        <v>13</v>
      </c>
      <c r="G1486" s="381" t="s">
        <v>1920</v>
      </c>
      <c r="H1486" s="369"/>
      <c r="I1486" s="370"/>
      <c r="J1486" s="716"/>
      <c r="K1486" s="634"/>
      <c r="L1486" s="634"/>
      <c r="M1486" s="638"/>
    </row>
    <row r="1487" spans="2:13" s="3" customFormat="1" ht="18.75" customHeight="1">
      <c r="B1487" s="385"/>
      <c r="C1487" s="380"/>
      <c r="D1487" s="380"/>
      <c r="E1487" s="380"/>
      <c r="F1487" s="380" t="s">
        <v>13</v>
      </c>
      <c r="G1487" s="381" t="s">
        <v>1812</v>
      </c>
      <c r="H1487" s="369"/>
      <c r="I1487" s="370"/>
      <c r="J1487" s="641"/>
      <c r="K1487" s="634"/>
      <c r="L1487" s="634"/>
      <c r="M1487" s="638"/>
    </row>
    <row r="1488" spans="2:13" s="3" customFormat="1" ht="18.75" customHeight="1">
      <c r="B1488" s="385"/>
      <c r="C1488" s="380"/>
      <c r="D1488" s="380"/>
      <c r="E1488" s="380"/>
      <c r="F1488" s="380" t="s">
        <v>13</v>
      </c>
      <c r="G1488" s="381" t="s">
        <v>1466</v>
      </c>
      <c r="H1488" s="369"/>
      <c r="I1488" s="370"/>
      <c r="J1488" s="641"/>
      <c r="K1488" s="634"/>
      <c r="L1488" s="634"/>
      <c r="M1488" s="638"/>
    </row>
    <row r="1489" spans="2:13" s="3" customFormat="1" ht="18.75" customHeight="1">
      <c r="B1489" s="385"/>
      <c r="C1489" s="380"/>
      <c r="D1489" s="380"/>
      <c r="E1489" s="380"/>
      <c r="F1489" s="380"/>
      <c r="G1489" s="381"/>
      <c r="H1489" s="369"/>
      <c r="I1489" s="370"/>
      <c r="J1489" s="717"/>
      <c r="K1489" s="683"/>
      <c r="L1489" s="683"/>
      <c r="M1489" s="684"/>
    </row>
    <row r="1490" spans="2:13" s="14" customFormat="1" ht="37.5" customHeight="1">
      <c r="B1490" s="385"/>
      <c r="C1490" s="380"/>
      <c r="D1490" s="380"/>
      <c r="E1490" s="97" t="s">
        <v>131</v>
      </c>
      <c r="F1490" s="656" t="s">
        <v>1689</v>
      </c>
      <c r="G1490" s="656"/>
      <c r="H1490" s="84">
        <v>0.25</v>
      </c>
      <c r="I1490" s="85"/>
      <c r="J1490" s="718"/>
      <c r="K1490" s="721" t="s">
        <v>1465</v>
      </c>
      <c r="L1490" s="721" t="s">
        <v>1464</v>
      </c>
      <c r="M1490" s="723"/>
    </row>
    <row r="1491" spans="2:13" s="18" customFormat="1" ht="18.75" customHeight="1">
      <c r="B1491" s="386"/>
      <c r="C1491" s="326"/>
      <c r="D1491" s="326"/>
      <c r="E1491" s="326"/>
      <c r="F1491" s="380" t="s">
        <v>13</v>
      </c>
      <c r="G1491" s="368" t="s">
        <v>701</v>
      </c>
      <c r="H1491" s="375"/>
      <c r="I1491" s="406"/>
      <c r="J1491" s="719"/>
      <c r="K1491" s="699"/>
      <c r="L1491" s="699"/>
      <c r="M1491" s="724"/>
    </row>
    <row r="1492" spans="2:13" s="18" customFormat="1" ht="18.75" customHeight="1">
      <c r="B1492" s="386"/>
      <c r="C1492" s="326"/>
      <c r="D1492" s="326"/>
      <c r="E1492" s="326"/>
      <c r="F1492" s="380" t="s">
        <v>13</v>
      </c>
      <c r="G1492" s="368" t="s">
        <v>1463</v>
      </c>
      <c r="H1492" s="375"/>
      <c r="I1492" s="406"/>
      <c r="J1492" s="719"/>
      <c r="K1492" s="699"/>
      <c r="L1492" s="699"/>
      <c r="M1492" s="724"/>
    </row>
    <row r="1493" spans="2:13" s="18" customFormat="1" ht="18.75" customHeight="1">
      <c r="B1493" s="386"/>
      <c r="C1493" s="326"/>
      <c r="D1493" s="326"/>
      <c r="E1493" s="326"/>
      <c r="F1493" s="380" t="s">
        <v>13</v>
      </c>
      <c r="G1493" s="368" t="s">
        <v>1462</v>
      </c>
      <c r="H1493" s="375"/>
      <c r="I1493" s="406"/>
      <c r="J1493" s="719"/>
      <c r="K1493" s="699"/>
      <c r="L1493" s="699"/>
      <c r="M1493" s="724"/>
    </row>
    <row r="1494" spans="2:13" s="18" customFormat="1" ht="18.75" customHeight="1">
      <c r="B1494" s="386"/>
      <c r="C1494" s="326"/>
      <c r="D1494" s="326"/>
      <c r="E1494" s="326"/>
      <c r="F1494" s="380"/>
      <c r="G1494" s="368"/>
      <c r="H1494" s="375"/>
      <c r="I1494" s="406"/>
      <c r="J1494" s="720"/>
      <c r="K1494" s="722"/>
      <c r="L1494" s="722"/>
      <c r="M1494" s="725"/>
    </row>
    <row r="1495" spans="2:13" s="14" customFormat="1" ht="38.25" customHeight="1">
      <c r="B1495" s="385"/>
      <c r="C1495" s="380"/>
      <c r="D1495" s="380"/>
      <c r="E1495" s="97" t="s">
        <v>136</v>
      </c>
      <c r="F1495" s="679" t="s">
        <v>1921</v>
      </c>
      <c r="G1495" s="679"/>
      <c r="H1495" s="100">
        <v>0.25</v>
      </c>
      <c r="I1495" s="85"/>
      <c r="J1495" s="726"/>
      <c r="K1495" s="727" t="s">
        <v>1461</v>
      </c>
      <c r="L1495" s="727" t="s">
        <v>1460</v>
      </c>
      <c r="M1495" s="728"/>
    </row>
    <row r="1496" spans="2:13" s="3" customFormat="1" ht="18.75" customHeight="1">
      <c r="B1496" s="385"/>
      <c r="C1496" s="380"/>
      <c r="D1496" s="380"/>
      <c r="E1496" s="380"/>
      <c r="F1496" s="380" t="s">
        <v>13</v>
      </c>
      <c r="G1496" s="381" t="s">
        <v>1922</v>
      </c>
      <c r="H1496" s="369"/>
      <c r="I1496" s="370"/>
      <c r="J1496" s="643"/>
      <c r="K1496" s="634"/>
      <c r="L1496" s="634"/>
      <c r="M1496" s="638"/>
    </row>
    <row r="1497" spans="2:13" s="3" customFormat="1" ht="18.75" customHeight="1">
      <c r="B1497" s="385"/>
      <c r="C1497" s="380"/>
      <c r="D1497" s="380"/>
      <c r="E1497" s="380"/>
      <c r="F1497" s="380" t="s">
        <v>13</v>
      </c>
      <c r="G1497" s="381" t="s">
        <v>1923</v>
      </c>
      <c r="H1497" s="369"/>
      <c r="I1497" s="370"/>
      <c r="J1497" s="643"/>
      <c r="K1497" s="634"/>
      <c r="L1497" s="634"/>
      <c r="M1497" s="638"/>
    </row>
    <row r="1498" spans="2:13" s="3" customFormat="1" ht="18.75" customHeight="1">
      <c r="B1498" s="385"/>
      <c r="C1498" s="380"/>
      <c r="D1498" s="380"/>
      <c r="E1498" s="380"/>
      <c r="F1498" s="380" t="s">
        <v>13</v>
      </c>
      <c r="G1498" s="381" t="s">
        <v>1459</v>
      </c>
      <c r="H1498" s="369"/>
      <c r="I1498" s="370"/>
      <c r="J1498" s="672"/>
      <c r="K1498" s="634"/>
      <c r="L1498" s="634"/>
      <c r="M1498" s="638"/>
    </row>
    <row r="1499" spans="2:13" s="3" customFormat="1" ht="18.75" customHeight="1" thickBot="1">
      <c r="B1499" s="385"/>
      <c r="C1499" s="380"/>
      <c r="D1499" s="380"/>
      <c r="E1499" s="380"/>
      <c r="F1499" s="380"/>
      <c r="G1499" s="381"/>
      <c r="H1499" s="369"/>
      <c r="I1499" s="370"/>
      <c r="J1499" s="672"/>
      <c r="K1499" s="634"/>
      <c r="L1499" s="634"/>
      <c r="M1499" s="638"/>
    </row>
    <row r="1500" spans="2:13" s="14" customFormat="1" ht="37.5" customHeight="1">
      <c r="B1500" s="613"/>
      <c r="C1500" s="614"/>
      <c r="D1500" s="614"/>
      <c r="E1500" s="615" t="s">
        <v>305</v>
      </c>
      <c r="F1500" s="642" t="s">
        <v>1690</v>
      </c>
      <c r="G1500" s="642"/>
      <c r="H1500" s="616">
        <v>0.5</v>
      </c>
      <c r="I1500" s="574"/>
      <c r="J1500" s="694"/>
      <c r="K1500" s="729" t="s">
        <v>1458</v>
      </c>
      <c r="L1500" s="729" t="s">
        <v>1457</v>
      </c>
      <c r="M1500" s="647"/>
    </row>
    <row r="1501" spans="2:13" s="18" customFormat="1" ht="37.5" customHeight="1">
      <c r="B1501" s="386"/>
      <c r="C1501" s="326"/>
      <c r="D1501" s="326"/>
      <c r="E1501" s="326"/>
      <c r="F1501" s="326" t="s">
        <v>13</v>
      </c>
      <c r="G1501" s="381" t="s">
        <v>1691</v>
      </c>
      <c r="H1501" s="375"/>
      <c r="I1501" s="372"/>
      <c r="J1501" s="672"/>
      <c r="K1501" s="674"/>
      <c r="L1501" s="674"/>
      <c r="M1501" s="638"/>
    </row>
    <row r="1502" spans="2:13" s="18" customFormat="1" ht="37.5" customHeight="1">
      <c r="B1502" s="386"/>
      <c r="C1502" s="326"/>
      <c r="D1502" s="326"/>
      <c r="E1502" s="326"/>
      <c r="F1502" s="326" t="s">
        <v>13</v>
      </c>
      <c r="G1502" s="381" t="s">
        <v>1692</v>
      </c>
      <c r="H1502" s="375"/>
      <c r="I1502" s="372"/>
      <c r="J1502" s="672"/>
      <c r="K1502" s="674"/>
      <c r="L1502" s="674"/>
      <c r="M1502" s="638"/>
    </row>
    <row r="1503" spans="2:13" s="18" customFormat="1" ht="37.5" customHeight="1">
      <c r="B1503" s="386"/>
      <c r="C1503" s="326"/>
      <c r="D1503" s="326"/>
      <c r="E1503" s="326"/>
      <c r="F1503" s="326" t="s">
        <v>13</v>
      </c>
      <c r="G1503" s="381" t="s">
        <v>1693</v>
      </c>
      <c r="H1503" s="375"/>
      <c r="I1503" s="372"/>
      <c r="J1503" s="672"/>
      <c r="K1503" s="674"/>
      <c r="L1503" s="674"/>
      <c r="M1503" s="638"/>
    </row>
    <row r="1504" spans="2:13" s="18" customFormat="1" ht="18.75" customHeight="1">
      <c r="B1504" s="386"/>
      <c r="C1504" s="326"/>
      <c r="D1504" s="326"/>
      <c r="E1504" s="326"/>
      <c r="F1504" s="326" t="s">
        <v>13</v>
      </c>
      <c r="G1504" s="381" t="s">
        <v>1456</v>
      </c>
      <c r="H1504" s="375"/>
      <c r="I1504" s="372"/>
      <c r="J1504" s="672"/>
      <c r="K1504" s="674"/>
      <c r="L1504" s="674"/>
      <c r="M1504" s="638"/>
    </row>
    <row r="1505" spans="2:13" s="18" customFormat="1" ht="18.75" customHeight="1">
      <c r="B1505" s="386"/>
      <c r="C1505" s="326"/>
      <c r="D1505" s="326"/>
      <c r="E1505" s="326"/>
      <c r="F1505" s="326"/>
      <c r="G1505" s="381"/>
      <c r="H1505" s="375"/>
      <c r="I1505" s="372"/>
      <c r="J1505" s="643"/>
      <c r="K1505" s="675"/>
      <c r="L1505" s="675"/>
      <c r="M1505" s="639"/>
    </row>
    <row r="1506" spans="2:13" s="14" customFormat="1" ht="57" customHeight="1">
      <c r="B1506" s="385"/>
      <c r="C1506" s="380"/>
      <c r="D1506" s="380"/>
      <c r="E1506" s="97" t="s">
        <v>310</v>
      </c>
      <c r="F1506" s="705" t="s">
        <v>1694</v>
      </c>
      <c r="G1506" s="644"/>
      <c r="H1506" s="100">
        <v>0.5</v>
      </c>
      <c r="I1506" s="85"/>
      <c r="J1506" s="649"/>
      <c r="K1506" s="698" t="s">
        <v>1455</v>
      </c>
      <c r="L1506" s="698" t="s">
        <v>1454</v>
      </c>
      <c r="M1506" s="701"/>
    </row>
    <row r="1507" spans="2:13" s="3" customFormat="1" ht="18.75" customHeight="1">
      <c r="B1507" s="385"/>
      <c r="C1507" s="380"/>
      <c r="D1507" s="380"/>
      <c r="E1507" s="380"/>
      <c r="F1507" s="367" t="s">
        <v>13</v>
      </c>
      <c r="G1507" s="381" t="s">
        <v>1695</v>
      </c>
      <c r="H1507" s="369"/>
      <c r="I1507" s="370"/>
      <c r="J1507" s="665"/>
      <c r="K1507" s="699"/>
      <c r="L1507" s="699"/>
      <c r="M1507" s="702"/>
    </row>
    <row r="1508" spans="2:13" s="3" customFormat="1" ht="18.75" customHeight="1">
      <c r="B1508" s="385"/>
      <c r="C1508" s="380"/>
      <c r="D1508" s="380"/>
      <c r="E1508" s="380"/>
      <c r="F1508" s="367" t="s">
        <v>13</v>
      </c>
      <c r="G1508" s="381" t="s">
        <v>1696</v>
      </c>
      <c r="H1508" s="369"/>
      <c r="I1508" s="370"/>
      <c r="J1508" s="665"/>
      <c r="K1508" s="699"/>
      <c r="L1508" s="699"/>
      <c r="M1508" s="702"/>
    </row>
    <row r="1509" spans="2:13" s="3" customFormat="1" ht="18.75" customHeight="1">
      <c r="B1509" s="385"/>
      <c r="C1509" s="380"/>
      <c r="D1509" s="380"/>
      <c r="E1509" s="380"/>
      <c r="F1509" s="367" t="s">
        <v>13</v>
      </c>
      <c r="G1509" s="381" t="s">
        <v>1697</v>
      </c>
      <c r="H1509" s="369"/>
      <c r="I1509" s="370"/>
      <c r="J1509" s="665"/>
      <c r="K1509" s="699"/>
      <c r="L1509" s="699"/>
      <c r="M1509" s="702"/>
    </row>
    <row r="1510" spans="2:13" s="3" customFormat="1" ht="18.75" customHeight="1">
      <c r="B1510" s="385"/>
      <c r="C1510" s="380"/>
      <c r="D1510" s="380"/>
      <c r="E1510" s="380"/>
      <c r="F1510" s="367" t="s">
        <v>13</v>
      </c>
      <c r="G1510" s="381" t="s">
        <v>1453</v>
      </c>
      <c r="H1510" s="369"/>
      <c r="I1510" s="370"/>
      <c r="J1510" s="665"/>
      <c r="K1510" s="699"/>
      <c r="L1510" s="699"/>
      <c r="M1510" s="702"/>
    </row>
    <row r="1511" spans="2:13" s="3" customFormat="1" ht="18.75" customHeight="1">
      <c r="B1511" s="385"/>
      <c r="C1511" s="380"/>
      <c r="D1511" s="380"/>
      <c r="E1511" s="380"/>
      <c r="F1511" s="367"/>
      <c r="G1511" s="381"/>
      <c r="H1511" s="369"/>
      <c r="I1511" s="370"/>
      <c r="J1511" s="685"/>
      <c r="K1511" s="700"/>
      <c r="L1511" s="700"/>
      <c r="M1511" s="703"/>
    </row>
    <row r="1512" spans="2:13" s="19" customFormat="1" ht="37.5" customHeight="1">
      <c r="B1512" s="386"/>
      <c r="C1512" s="326"/>
      <c r="D1512" s="326"/>
      <c r="E1512" s="98" t="s">
        <v>313</v>
      </c>
      <c r="F1512" s="706" t="s">
        <v>1698</v>
      </c>
      <c r="G1512" s="707"/>
      <c r="H1512" s="101">
        <v>0.25</v>
      </c>
      <c r="I1512" s="85"/>
      <c r="J1512" s="649"/>
      <c r="K1512" s="708" t="s">
        <v>1452</v>
      </c>
      <c r="L1512" s="708" t="s">
        <v>1451</v>
      </c>
      <c r="M1512" s="711"/>
    </row>
    <row r="1513" spans="2:13" s="18" customFormat="1" ht="18.75" customHeight="1">
      <c r="B1513" s="386"/>
      <c r="C1513" s="326"/>
      <c r="D1513" s="326"/>
      <c r="E1513" s="326"/>
      <c r="F1513" s="326" t="s">
        <v>13</v>
      </c>
      <c r="G1513" s="331" t="s">
        <v>432</v>
      </c>
      <c r="H1513" s="399"/>
      <c r="I1513" s="400"/>
      <c r="J1513" s="665"/>
      <c r="K1513" s="709"/>
      <c r="L1513" s="709"/>
      <c r="M1513" s="712"/>
    </row>
    <row r="1514" spans="2:13" s="18" customFormat="1" ht="18.75" customHeight="1">
      <c r="B1514" s="386"/>
      <c r="C1514" s="326"/>
      <c r="D1514" s="326"/>
      <c r="E1514" s="326"/>
      <c r="F1514" s="326" t="s">
        <v>13</v>
      </c>
      <c r="G1514" s="331" t="s">
        <v>433</v>
      </c>
      <c r="H1514" s="399"/>
      <c r="I1514" s="400"/>
      <c r="J1514" s="665"/>
      <c r="K1514" s="709"/>
      <c r="L1514" s="709"/>
      <c r="M1514" s="712"/>
    </row>
    <row r="1515" spans="2:13" s="18" customFormat="1" ht="18.75" customHeight="1">
      <c r="B1515" s="386"/>
      <c r="C1515" s="326"/>
      <c r="D1515" s="326"/>
      <c r="E1515" s="326"/>
      <c r="F1515" s="326" t="s">
        <v>13</v>
      </c>
      <c r="G1515" s="331" t="s">
        <v>1133</v>
      </c>
      <c r="H1515" s="399"/>
      <c r="I1515" s="400"/>
      <c r="J1515" s="665"/>
      <c r="K1515" s="709"/>
      <c r="L1515" s="709"/>
      <c r="M1515" s="712"/>
    </row>
    <row r="1516" spans="2:13" s="18" customFormat="1" ht="18.75" customHeight="1">
      <c r="B1516" s="386"/>
      <c r="C1516" s="326"/>
      <c r="D1516" s="326"/>
      <c r="E1516" s="326"/>
      <c r="F1516" s="326"/>
      <c r="G1516" s="331"/>
      <c r="H1516" s="399"/>
      <c r="I1516" s="400"/>
      <c r="J1516" s="685"/>
      <c r="K1516" s="710"/>
      <c r="L1516" s="710"/>
      <c r="M1516" s="713"/>
    </row>
    <row r="1517" spans="2:13" s="14" customFormat="1" ht="18.75" customHeight="1">
      <c r="B1517" s="385"/>
      <c r="C1517" s="380"/>
      <c r="D1517" s="380"/>
      <c r="E1517" s="90" t="s">
        <v>316</v>
      </c>
      <c r="F1517" s="714" t="s">
        <v>1924</v>
      </c>
      <c r="G1517" s="715"/>
      <c r="H1517" s="96">
        <v>0.25</v>
      </c>
      <c r="I1517" s="85"/>
      <c r="J1517" s="649"/>
      <c r="K1517" s="698" t="s">
        <v>1450</v>
      </c>
      <c r="L1517" s="698" t="s">
        <v>1449</v>
      </c>
      <c r="M1517" s="701"/>
    </row>
    <row r="1518" spans="2:13" s="3" customFormat="1" ht="18.75" customHeight="1">
      <c r="B1518" s="385"/>
      <c r="C1518" s="380"/>
      <c r="D1518" s="380"/>
      <c r="E1518" s="380"/>
      <c r="F1518" s="367" t="s">
        <v>13</v>
      </c>
      <c r="G1518" s="368" t="s">
        <v>1778</v>
      </c>
      <c r="H1518" s="369"/>
      <c r="I1518" s="370"/>
      <c r="J1518" s="665"/>
      <c r="K1518" s="699"/>
      <c r="L1518" s="699"/>
      <c r="M1518" s="702"/>
    </row>
    <row r="1519" spans="2:13" s="3" customFormat="1" ht="18.75" customHeight="1">
      <c r="B1519" s="385"/>
      <c r="C1519" s="380"/>
      <c r="D1519" s="380"/>
      <c r="E1519" s="380"/>
      <c r="F1519" s="367" t="s">
        <v>13</v>
      </c>
      <c r="G1519" s="368" t="s">
        <v>1779</v>
      </c>
      <c r="H1519" s="369"/>
      <c r="I1519" s="370"/>
      <c r="J1519" s="665"/>
      <c r="K1519" s="699"/>
      <c r="L1519" s="699"/>
      <c r="M1519" s="702"/>
    </row>
    <row r="1520" spans="2:13" s="3" customFormat="1" ht="18.75" customHeight="1">
      <c r="B1520" s="385"/>
      <c r="C1520" s="380"/>
      <c r="D1520" s="380"/>
      <c r="E1520" s="380"/>
      <c r="F1520" s="367" t="s">
        <v>13</v>
      </c>
      <c r="G1520" s="368" t="s">
        <v>1448</v>
      </c>
      <c r="H1520" s="369"/>
      <c r="I1520" s="370"/>
      <c r="J1520" s="665"/>
      <c r="K1520" s="699"/>
      <c r="L1520" s="699"/>
      <c r="M1520" s="702"/>
    </row>
    <row r="1521" spans="2:13" s="3" customFormat="1" ht="18.75" customHeight="1">
      <c r="B1521" s="385"/>
      <c r="C1521" s="380"/>
      <c r="D1521" s="380"/>
      <c r="E1521" s="380"/>
      <c r="F1521" s="367"/>
      <c r="G1521" s="368"/>
      <c r="H1521" s="369"/>
      <c r="I1521" s="370"/>
      <c r="J1521" s="685"/>
      <c r="K1521" s="700"/>
      <c r="L1521" s="700"/>
      <c r="M1521" s="703"/>
    </row>
    <row r="1522" spans="2:13" s="3" customFormat="1" ht="18.75" customHeight="1">
      <c r="B1522" s="385"/>
      <c r="C1522" s="380"/>
      <c r="D1522" s="380"/>
      <c r="E1522" s="97" t="s">
        <v>320</v>
      </c>
      <c r="F1522" s="714" t="s">
        <v>1445</v>
      </c>
      <c r="G1522" s="715"/>
      <c r="H1522" s="102">
        <v>0.5</v>
      </c>
      <c r="I1522" s="80"/>
      <c r="J1522" s="649"/>
      <c r="K1522" s="698" t="s">
        <v>1447</v>
      </c>
      <c r="L1522" s="698" t="s">
        <v>1446</v>
      </c>
      <c r="M1522" s="701"/>
    </row>
    <row r="1523" spans="2:13" s="3" customFormat="1" ht="18.75" customHeight="1">
      <c r="B1523" s="385"/>
      <c r="C1523" s="380"/>
      <c r="D1523" s="380"/>
      <c r="E1523" s="380"/>
      <c r="F1523" s="367" t="s">
        <v>13</v>
      </c>
      <c r="G1523" s="368" t="s">
        <v>1780</v>
      </c>
      <c r="H1523" s="369"/>
      <c r="I1523" s="370"/>
      <c r="J1523" s="665"/>
      <c r="K1523" s="699"/>
      <c r="L1523" s="699"/>
      <c r="M1523" s="702"/>
    </row>
    <row r="1524" spans="2:13" s="3" customFormat="1" ht="18.75" customHeight="1">
      <c r="B1524" s="385"/>
      <c r="C1524" s="380"/>
      <c r="D1524" s="380"/>
      <c r="E1524" s="380"/>
      <c r="F1524" s="367" t="s">
        <v>13</v>
      </c>
      <c r="G1524" s="368" t="s">
        <v>1925</v>
      </c>
      <c r="H1524" s="369"/>
      <c r="I1524" s="370"/>
      <c r="J1524" s="665"/>
      <c r="K1524" s="699"/>
      <c r="L1524" s="699"/>
      <c r="M1524" s="702"/>
    </row>
    <row r="1525" spans="2:13" s="3" customFormat="1" ht="18.75" customHeight="1">
      <c r="B1525" s="385"/>
      <c r="C1525" s="380"/>
      <c r="D1525" s="380"/>
      <c r="E1525" s="380"/>
      <c r="F1525" s="367" t="s">
        <v>13</v>
      </c>
      <c r="G1525" s="368" t="s">
        <v>1444</v>
      </c>
      <c r="H1525" s="369"/>
      <c r="I1525" s="370"/>
      <c r="J1525" s="665"/>
      <c r="K1525" s="699"/>
      <c r="L1525" s="699"/>
      <c r="M1525" s="702"/>
    </row>
    <row r="1526" spans="2:13" s="3" customFormat="1" ht="18.75" customHeight="1">
      <c r="B1526" s="385"/>
      <c r="C1526" s="380"/>
      <c r="D1526" s="380"/>
      <c r="E1526" s="380"/>
      <c r="F1526" s="367"/>
      <c r="G1526" s="368"/>
      <c r="H1526" s="369"/>
      <c r="I1526" s="370"/>
      <c r="J1526" s="685"/>
      <c r="K1526" s="700"/>
      <c r="L1526" s="700"/>
      <c r="M1526" s="703"/>
    </row>
    <row r="1527" spans="2:13" s="14" customFormat="1" ht="18.75" customHeight="1">
      <c r="B1527" s="385"/>
      <c r="C1527" s="326"/>
      <c r="D1527" s="380"/>
      <c r="E1527" s="97" t="s">
        <v>321</v>
      </c>
      <c r="F1527" s="696" t="s">
        <v>1443</v>
      </c>
      <c r="G1527" s="697"/>
      <c r="H1527" s="100">
        <v>0.25</v>
      </c>
      <c r="I1527" s="85"/>
      <c r="J1527" s="649"/>
      <c r="K1527" s="698" t="s">
        <v>1439</v>
      </c>
      <c r="L1527" s="698" t="s">
        <v>1438</v>
      </c>
      <c r="M1527" s="701"/>
    </row>
    <row r="1528" spans="2:13" s="3" customFormat="1" ht="37.5" customHeight="1">
      <c r="B1528" s="385"/>
      <c r="C1528" s="380"/>
      <c r="D1528" s="380"/>
      <c r="E1528" s="380"/>
      <c r="F1528" s="367" t="s">
        <v>13</v>
      </c>
      <c r="G1528" s="397" t="s">
        <v>1699</v>
      </c>
      <c r="H1528" s="369"/>
      <c r="I1528" s="370"/>
      <c r="J1528" s="665"/>
      <c r="K1528" s="699"/>
      <c r="L1528" s="699"/>
      <c r="M1528" s="702"/>
    </row>
    <row r="1529" spans="2:13" s="3" customFormat="1" ht="37.5" customHeight="1">
      <c r="B1529" s="385"/>
      <c r="C1529" s="380"/>
      <c r="D1529" s="380"/>
      <c r="E1529" s="380"/>
      <c r="F1529" s="367" t="s">
        <v>13</v>
      </c>
      <c r="G1529" s="397" t="s">
        <v>1700</v>
      </c>
      <c r="H1529" s="369"/>
      <c r="I1529" s="370"/>
      <c r="J1529" s="665"/>
      <c r="K1529" s="699"/>
      <c r="L1529" s="699"/>
      <c r="M1529" s="702"/>
    </row>
    <row r="1530" spans="2:13" s="3" customFormat="1" ht="18.75" customHeight="1">
      <c r="B1530" s="385"/>
      <c r="C1530" s="380"/>
      <c r="D1530" s="380"/>
      <c r="E1530" s="380"/>
      <c r="F1530" s="367" t="s">
        <v>13</v>
      </c>
      <c r="G1530" s="397" t="s">
        <v>1436</v>
      </c>
      <c r="H1530" s="369"/>
      <c r="I1530" s="370"/>
      <c r="J1530" s="665"/>
      <c r="K1530" s="699"/>
      <c r="L1530" s="699"/>
      <c r="M1530" s="702"/>
    </row>
    <row r="1531" spans="2:13" s="3" customFormat="1" ht="18.75" customHeight="1">
      <c r="B1531" s="385"/>
      <c r="C1531" s="380"/>
      <c r="D1531" s="380"/>
      <c r="E1531" s="479"/>
      <c r="F1531" s="367"/>
      <c r="G1531" s="397"/>
      <c r="H1531" s="369"/>
      <c r="I1531" s="370"/>
      <c r="J1531" s="685"/>
      <c r="K1531" s="700"/>
      <c r="L1531" s="700"/>
      <c r="M1531" s="703"/>
    </row>
    <row r="1532" spans="2:13" s="3" customFormat="1" ht="18.75" customHeight="1">
      <c r="B1532" s="385"/>
      <c r="C1532" s="380"/>
      <c r="D1532" s="380"/>
      <c r="E1532" s="97" t="s">
        <v>702</v>
      </c>
      <c r="F1532" s="631" t="s">
        <v>1440</v>
      </c>
      <c r="G1532" s="631"/>
      <c r="H1532" s="96">
        <v>0.5</v>
      </c>
      <c r="I1532" s="80"/>
      <c r="J1532" s="641"/>
      <c r="K1532" s="633" t="s">
        <v>1442</v>
      </c>
      <c r="L1532" s="633" t="s">
        <v>1441</v>
      </c>
      <c r="M1532" s="637"/>
    </row>
    <row r="1533" spans="2:13" s="3" customFormat="1" ht="18.75" customHeight="1">
      <c r="B1533" s="385"/>
      <c r="C1533" s="380"/>
      <c r="D1533" s="380"/>
      <c r="E1533" s="380"/>
      <c r="F1533" s="367" t="s">
        <v>13</v>
      </c>
      <c r="G1533" s="283" t="s">
        <v>1926</v>
      </c>
      <c r="H1533" s="369"/>
      <c r="I1533" s="370"/>
      <c r="J1533" s="641"/>
      <c r="K1533" s="634"/>
      <c r="L1533" s="634"/>
      <c r="M1533" s="638"/>
    </row>
    <row r="1534" spans="2:13" s="3" customFormat="1" ht="18.75" customHeight="1">
      <c r="B1534" s="385"/>
      <c r="C1534" s="380"/>
      <c r="D1534" s="380"/>
      <c r="E1534" s="380"/>
      <c r="F1534" s="367" t="s">
        <v>13</v>
      </c>
      <c r="G1534" s="283" t="s">
        <v>1433</v>
      </c>
      <c r="H1534" s="369"/>
      <c r="I1534" s="370"/>
      <c r="J1534" s="641"/>
      <c r="K1534" s="634"/>
      <c r="L1534" s="634"/>
      <c r="M1534" s="638"/>
    </row>
    <row r="1535" spans="2:13" s="3" customFormat="1" ht="18.75" customHeight="1">
      <c r="B1535" s="385"/>
      <c r="C1535" s="380"/>
      <c r="D1535" s="380"/>
      <c r="E1535" s="380"/>
      <c r="F1535" s="367"/>
      <c r="G1535" s="283"/>
      <c r="H1535" s="369"/>
      <c r="I1535" s="370"/>
      <c r="J1535" s="640"/>
      <c r="K1535" s="635"/>
      <c r="L1535" s="635"/>
      <c r="M1535" s="639"/>
    </row>
    <row r="1536" spans="2:13" s="14" customFormat="1" ht="18.75" customHeight="1">
      <c r="B1536" s="385"/>
      <c r="C1536" s="326"/>
      <c r="D1536" s="380"/>
      <c r="E1536" s="97" t="s">
        <v>324</v>
      </c>
      <c r="F1536" s="644" t="s">
        <v>1701</v>
      </c>
      <c r="G1536" s="644"/>
      <c r="H1536" s="100">
        <v>0.25</v>
      </c>
      <c r="I1536" s="85"/>
      <c r="J1536" s="640"/>
      <c r="K1536" s="633" t="s">
        <v>1439</v>
      </c>
      <c r="L1536" s="633" t="s">
        <v>1438</v>
      </c>
      <c r="M1536" s="637"/>
    </row>
    <row r="1537" spans="2:13" s="3" customFormat="1" ht="37.5" customHeight="1">
      <c r="B1537" s="385"/>
      <c r="C1537" s="380"/>
      <c r="D1537" s="380"/>
      <c r="E1537" s="380"/>
      <c r="F1537" s="367" t="s">
        <v>13</v>
      </c>
      <c r="G1537" s="381" t="s">
        <v>703</v>
      </c>
      <c r="H1537" s="369"/>
      <c r="I1537" s="370"/>
      <c r="J1537" s="640"/>
      <c r="K1537" s="634"/>
      <c r="L1537" s="634"/>
      <c r="M1537" s="638"/>
    </row>
    <row r="1538" spans="2:13" s="3" customFormat="1" ht="37.5" customHeight="1">
      <c r="B1538" s="385"/>
      <c r="C1538" s="380"/>
      <c r="D1538" s="380"/>
      <c r="E1538" s="380"/>
      <c r="F1538" s="367" t="s">
        <v>13</v>
      </c>
      <c r="G1538" s="381" t="s">
        <v>1437</v>
      </c>
      <c r="H1538" s="369"/>
      <c r="I1538" s="370"/>
      <c r="J1538" s="640"/>
      <c r="K1538" s="634"/>
      <c r="L1538" s="634"/>
      <c r="M1538" s="638"/>
    </row>
    <row r="1539" spans="2:13" s="3" customFormat="1" ht="18.75" customHeight="1">
      <c r="B1539" s="385"/>
      <c r="C1539" s="380"/>
      <c r="D1539" s="380"/>
      <c r="E1539" s="380"/>
      <c r="F1539" s="367" t="s">
        <v>13</v>
      </c>
      <c r="G1539" s="381" t="s">
        <v>1436</v>
      </c>
      <c r="H1539" s="369"/>
      <c r="I1539" s="370"/>
      <c r="J1539" s="641"/>
      <c r="K1539" s="634"/>
      <c r="L1539" s="634"/>
      <c r="M1539" s="638"/>
    </row>
    <row r="1540" spans="2:13" s="3" customFormat="1" ht="18.75" customHeight="1">
      <c r="B1540" s="385"/>
      <c r="C1540" s="380"/>
      <c r="D1540" s="380"/>
      <c r="E1540" s="380"/>
      <c r="F1540" s="367"/>
      <c r="G1540" s="381"/>
      <c r="H1540" s="369"/>
      <c r="I1540" s="370"/>
      <c r="J1540" s="640"/>
      <c r="K1540" s="635"/>
      <c r="L1540" s="635"/>
      <c r="M1540" s="639"/>
    </row>
    <row r="1541" spans="2:13" s="3" customFormat="1" ht="37.5" customHeight="1">
      <c r="B1541" s="385"/>
      <c r="C1541" s="380"/>
      <c r="D1541" s="380"/>
      <c r="E1541" s="97" t="s">
        <v>329</v>
      </c>
      <c r="F1541" s="704" t="s">
        <v>1434</v>
      </c>
      <c r="G1541" s="631"/>
      <c r="H1541" s="96">
        <v>0.5</v>
      </c>
      <c r="I1541" s="80"/>
      <c r="J1541" s="641"/>
      <c r="K1541" s="633" t="s">
        <v>1435</v>
      </c>
      <c r="L1541" s="633" t="s">
        <v>1435</v>
      </c>
      <c r="M1541" s="637"/>
    </row>
    <row r="1542" spans="2:13" s="3" customFormat="1" ht="18.75" customHeight="1">
      <c r="B1542" s="385"/>
      <c r="C1542" s="380"/>
      <c r="D1542" s="380"/>
      <c r="E1542" s="380"/>
      <c r="F1542" s="367" t="s">
        <v>13</v>
      </c>
      <c r="G1542" s="283" t="s">
        <v>1926</v>
      </c>
      <c r="H1542" s="369"/>
      <c r="I1542" s="370"/>
      <c r="J1542" s="641"/>
      <c r="K1542" s="634"/>
      <c r="L1542" s="634"/>
      <c r="M1542" s="638"/>
    </row>
    <row r="1543" spans="2:13" s="3" customFormat="1" ht="18.75" customHeight="1">
      <c r="B1543" s="385"/>
      <c r="C1543" s="380"/>
      <c r="D1543" s="380"/>
      <c r="E1543" s="380"/>
      <c r="F1543" s="367" t="s">
        <v>13</v>
      </c>
      <c r="G1543" s="283" t="s">
        <v>1433</v>
      </c>
      <c r="H1543" s="369"/>
      <c r="I1543" s="370"/>
      <c r="J1543" s="641"/>
      <c r="K1543" s="634"/>
      <c r="L1543" s="634"/>
      <c r="M1543" s="638"/>
    </row>
    <row r="1544" spans="2:13" s="3" customFormat="1" ht="18.75" customHeight="1" thickBot="1">
      <c r="B1544" s="385"/>
      <c r="C1544" s="380"/>
      <c r="D1544" s="380"/>
      <c r="E1544" s="380"/>
      <c r="F1544" s="367"/>
      <c r="G1544" s="283"/>
      <c r="H1544" s="369"/>
      <c r="I1544" s="370"/>
      <c r="J1544" s="641"/>
      <c r="K1544" s="634"/>
      <c r="L1544" s="634"/>
      <c r="M1544" s="638"/>
    </row>
    <row r="1545" spans="2:13" s="3" customFormat="1" ht="18.75" customHeight="1">
      <c r="B1545" s="604"/>
      <c r="C1545" s="614"/>
      <c r="D1545" s="614"/>
      <c r="E1545" s="615" t="s">
        <v>331</v>
      </c>
      <c r="F1545" s="695" t="s">
        <v>1970</v>
      </c>
      <c r="G1545" s="695"/>
      <c r="H1545" s="607">
        <v>0.5</v>
      </c>
      <c r="I1545" s="574"/>
      <c r="J1545" s="645"/>
      <c r="K1545" s="646" t="s">
        <v>1432</v>
      </c>
      <c r="L1545" s="646" t="s">
        <v>1431</v>
      </c>
      <c r="M1545" s="647"/>
    </row>
    <row r="1546" spans="2:13" s="3" customFormat="1" ht="57" customHeight="1">
      <c r="B1546" s="366"/>
      <c r="C1546" s="380"/>
      <c r="D1546" s="380"/>
      <c r="E1546" s="367"/>
      <c r="F1546" s="367" t="s">
        <v>13</v>
      </c>
      <c r="G1546" s="368" t="s">
        <v>1927</v>
      </c>
      <c r="H1546" s="369"/>
      <c r="I1546" s="370"/>
      <c r="J1546" s="640"/>
      <c r="K1546" s="634"/>
      <c r="L1546" s="634"/>
      <c r="M1546" s="638"/>
    </row>
    <row r="1547" spans="2:13" s="3" customFormat="1" ht="57" customHeight="1">
      <c r="B1547" s="366"/>
      <c r="C1547" s="380"/>
      <c r="D1547" s="380"/>
      <c r="E1547" s="367"/>
      <c r="F1547" s="367" t="s">
        <v>13</v>
      </c>
      <c r="G1547" s="368" t="s">
        <v>1928</v>
      </c>
      <c r="H1547" s="369"/>
      <c r="I1547" s="370"/>
      <c r="J1547" s="640"/>
      <c r="K1547" s="634"/>
      <c r="L1547" s="634"/>
      <c r="M1547" s="638"/>
    </row>
    <row r="1548" spans="2:13" s="3" customFormat="1" ht="18.75" customHeight="1">
      <c r="B1548" s="366"/>
      <c r="C1548" s="380"/>
      <c r="D1548" s="380"/>
      <c r="E1548" s="367"/>
      <c r="F1548" s="367" t="s">
        <v>13</v>
      </c>
      <c r="G1548" s="368" t="s">
        <v>1430</v>
      </c>
      <c r="H1548" s="369"/>
      <c r="I1548" s="370"/>
      <c r="J1548" s="641"/>
      <c r="K1548" s="634"/>
      <c r="L1548" s="634"/>
      <c r="M1548" s="638"/>
    </row>
    <row r="1549" spans="2:13" s="3" customFormat="1" ht="18.75" customHeight="1">
      <c r="B1549" s="366"/>
      <c r="C1549" s="380"/>
      <c r="D1549" s="380"/>
      <c r="E1549" s="367"/>
      <c r="F1549" s="367"/>
      <c r="G1549" s="368"/>
      <c r="H1549" s="369"/>
      <c r="I1549" s="370"/>
      <c r="J1549" s="640"/>
      <c r="K1549" s="635"/>
      <c r="L1549" s="635"/>
      <c r="M1549" s="639"/>
    </row>
    <row r="1550" spans="2:13" s="14" customFormat="1" ht="20.25" customHeight="1">
      <c r="B1550" s="385"/>
      <c r="C1550" s="380"/>
      <c r="D1550" s="380"/>
      <c r="E1550" s="167" t="s">
        <v>704</v>
      </c>
      <c r="F1550" s="644" t="s">
        <v>706</v>
      </c>
      <c r="G1550" s="644"/>
      <c r="H1550" s="100"/>
      <c r="I1550" s="104"/>
      <c r="J1550" s="384"/>
      <c r="K1550" s="297"/>
      <c r="L1550" s="297"/>
      <c r="M1550" s="298"/>
    </row>
    <row r="1551" spans="2:13" s="3" customFormat="1" ht="18.75" customHeight="1">
      <c r="B1551" s="385"/>
      <c r="C1551" s="380"/>
      <c r="D1551" s="380"/>
      <c r="E1551" s="367"/>
      <c r="F1551" s="180" t="s">
        <v>15</v>
      </c>
      <c r="G1551" s="184" t="s">
        <v>707</v>
      </c>
      <c r="H1551" s="182">
        <v>0.25</v>
      </c>
      <c r="I1551" s="93"/>
      <c r="J1551" s="672"/>
      <c r="K1551" s="634" t="s">
        <v>1429</v>
      </c>
      <c r="L1551" s="634" t="s">
        <v>1428</v>
      </c>
      <c r="M1551" s="638"/>
    </row>
    <row r="1552" spans="2:13" s="3" customFormat="1" ht="37.5" customHeight="1">
      <c r="B1552" s="385"/>
      <c r="C1552" s="380"/>
      <c r="D1552" s="380"/>
      <c r="E1552" s="367"/>
      <c r="F1552" s="367" t="s">
        <v>13</v>
      </c>
      <c r="G1552" s="368" t="s">
        <v>708</v>
      </c>
      <c r="H1552" s="369"/>
      <c r="I1552" s="372"/>
      <c r="J1552" s="641"/>
      <c r="K1552" s="634"/>
      <c r="L1552" s="634"/>
      <c r="M1552" s="638"/>
    </row>
    <row r="1553" spans="2:13" s="3" customFormat="1" ht="37.5" customHeight="1">
      <c r="B1553" s="385"/>
      <c r="C1553" s="380"/>
      <c r="D1553" s="380"/>
      <c r="E1553" s="367"/>
      <c r="F1553" s="367" t="s">
        <v>13</v>
      </c>
      <c r="G1553" s="368" t="s">
        <v>709</v>
      </c>
      <c r="H1553" s="369"/>
      <c r="I1553" s="370"/>
      <c r="J1553" s="641"/>
      <c r="K1553" s="634"/>
      <c r="L1553" s="634"/>
      <c r="M1553" s="638"/>
    </row>
    <row r="1554" spans="2:13" s="3" customFormat="1" ht="18.75" customHeight="1">
      <c r="B1554" s="385"/>
      <c r="C1554" s="380"/>
      <c r="D1554" s="380"/>
      <c r="E1554" s="367"/>
      <c r="F1554" s="367" t="s">
        <v>13</v>
      </c>
      <c r="G1554" s="368" t="s">
        <v>1427</v>
      </c>
      <c r="H1554" s="369"/>
      <c r="I1554" s="370"/>
      <c r="J1554" s="641"/>
      <c r="K1554" s="634"/>
      <c r="L1554" s="634"/>
      <c r="M1554" s="638"/>
    </row>
    <row r="1555" spans="2:13" s="3" customFormat="1" ht="18.75" customHeight="1">
      <c r="B1555" s="385"/>
      <c r="C1555" s="380"/>
      <c r="D1555" s="380"/>
      <c r="E1555" s="367"/>
      <c r="F1555" s="367"/>
      <c r="G1555" s="368"/>
      <c r="H1555" s="369"/>
      <c r="I1555" s="370"/>
      <c r="J1555" s="640"/>
      <c r="K1555" s="635"/>
      <c r="L1555" s="635"/>
      <c r="M1555" s="639"/>
    </row>
    <row r="1556" spans="2:13" s="3" customFormat="1" ht="18.75" customHeight="1">
      <c r="B1556" s="385"/>
      <c r="C1556" s="380"/>
      <c r="D1556" s="380"/>
      <c r="E1556" s="367"/>
      <c r="F1556" s="94" t="s">
        <v>17</v>
      </c>
      <c r="G1556" s="95" t="s">
        <v>1702</v>
      </c>
      <c r="H1556" s="87">
        <v>0.25</v>
      </c>
      <c r="I1556" s="93"/>
      <c r="J1556" s="640"/>
      <c r="K1556" s="633" t="s">
        <v>710</v>
      </c>
      <c r="L1556" s="633" t="s">
        <v>711</v>
      </c>
      <c r="M1556" s="637"/>
    </row>
    <row r="1557" spans="2:13" s="3" customFormat="1" ht="37.5" customHeight="1">
      <c r="B1557" s="385"/>
      <c r="C1557" s="380"/>
      <c r="D1557" s="380"/>
      <c r="E1557" s="367"/>
      <c r="F1557" s="367" t="s">
        <v>13</v>
      </c>
      <c r="G1557" s="398" t="s">
        <v>1703</v>
      </c>
      <c r="H1557" s="369"/>
      <c r="I1557" s="372"/>
      <c r="J1557" s="640"/>
      <c r="K1557" s="634"/>
      <c r="L1557" s="634"/>
      <c r="M1557" s="638"/>
    </row>
    <row r="1558" spans="2:13" s="3" customFormat="1" ht="37.5" customHeight="1">
      <c r="B1558" s="385"/>
      <c r="C1558" s="380"/>
      <c r="D1558" s="380"/>
      <c r="E1558" s="367"/>
      <c r="F1558" s="367" t="s">
        <v>13</v>
      </c>
      <c r="G1558" s="398" t="s">
        <v>1704</v>
      </c>
      <c r="H1558" s="369"/>
      <c r="I1558" s="370"/>
      <c r="J1558" s="640"/>
      <c r="K1558" s="634"/>
      <c r="L1558" s="634"/>
      <c r="M1558" s="638"/>
    </row>
    <row r="1559" spans="2:13" s="3" customFormat="1" ht="18.75" customHeight="1">
      <c r="B1559" s="385"/>
      <c r="C1559" s="380"/>
      <c r="D1559" s="380"/>
      <c r="E1559" s="367"/>
      <c r="F1559" s="367" t="s">
        <v>13</v>
      </c>
      <c r="G1559" s="398" t="s">
        <v>1705</v>
      </c>
      <c r="H1559" s="369"/>
      <c r="I1559" s="370"/>
      <c r="J1559" s="641"/>
      <c r="K1559" s="634"/>
      <c r="L1559" s="634"/>
      <c r="M1559" s="638"/>
    </row>
    <row r="1560" spans="2:13" s="3" customFormat="1" ht="18.75" customHeight="1">
      <c r="B1560" s="385"/>
      <c r="C1560" s="380"/>
      <c r="D1560" s="380"/>
      <c r="E1560" s="367"/>
      <c r="F1560" s="367"/>
      <c r="G1560" s="398"/>
      <c r="H1560" s="369"/>
      <c r="I1560" s="370"/>
      <c r="J1560" s="640"/>
      <c r="K1560" s="635"/>
      <c r="L1560" s="635"/>
      <c r="M1560" s="639"/>
    </row>
    <row r="1561" spans="2:13" s="14" customFormat="1" ht="37.5" customHeight="1">
      <c r="B1561" s="385"/>
      <c r="C1561" s="380"/>
      <c r="D1561" s="380"/>
      <c r="E1561" s="97" t="s">
        <v>705</v>
      </c>
      <c r="F1561" s="679" t="s">
        <v>1813</v>
      </c>
      <c r="G1561" s="679"/>
      <c r="H1561" s="100">
        <v>0.25</v>
      </c>
      <c r="I1561" s="85"/>
      <c r="J1561" s="640"/>
      <c r="K1561" s="633" t="s">
        <v>1424</v>
      </c>
      <c r="L1561" s="633" t="s">
        <v>1423</v>
      </c>
      <c r="M1561" s="637"/>
    </row>
    <row r="1562" spans="2:13" s="14" customFormat="1" ht="37.5" customHeight="1">
      <c r="B1562" s="385"/>
      <c r="C1562" s="380"/>
      <c r="D1562" s="380"/>
      <c r="E1562" s="326"/>
      <c r="F1562" s="326" t="s">
        <v>13</v>
      </c>
      <c r="G1562" s="381" t="s">
        <v>1815</v>
      </c>
      <c r="H1562" s="375"/>
      <c r="I1562" s="372"/>
      <c r="J1562" s="640"/>
      <c r="K1562" s="634"/>
      <c r="L1562" s="634"/>
      <c r="M1562" s="638"/>
    </row>
    <row r="1563" spans="2:13" s="14" customFormat="1" ht="37.5" customHeight="1">
      <c r="B1563" s="385"/>
      <c r="C1563" s="380"/>
      <c r="D1563" s="380"/>
      <c r="E1563" s="326"/>
      <c r="F1563" s="326"/>
      <c r="G1563" s="381" t="s">
        <v>1781</v>
      </c>
      <c r="H1563" s="375"/>
      <c r="I1563" s="372"/>
      <c r="J1563" s="641"/>
      <c r="K1563" s="634"/>
      <c r="L1563" s="634"/>
      <c r="M1563" s="638"/>
    </row>
    <row r="1564" spans="2:13" s="14" customFormat="1" ht="18.75" customHeight="1">
      <c r="B1564" s="385"/>
      <c r="C1564" s="380"/>
      <c r="D1564" s="380"/>
      <c r="E1564" s="326"/>
      <c r="F1564" s="326"/>
      <c r="G1564" s="381"/>
      <c r="H1564" s="375"/>
      <c r="I1564" s="372"/>
      <c r="J1564" s="640"/>
      <c r="K1564" s="635"/>
      <c r="L1564" s="635"/>
      <c r="M1564" s="639"/>
    </row>
    <row r="1565" spans="2:13" s="14" customFormat="1" ht="37.5" customHeight="1">
      <c r="B1565" s="385"/>
      <c r="C1565" s="380"/>
      <c r="D1565" s="380"/>
      <c r="E1565" s="97" t="s">
        <v>712</v>
      </c>
      <c r="F1565" s="679" t="s">
        <v>1814</v>
      </c>
      <c r="G1565" s="679"/>
      <c r="H1565" s="100">
        <v>0.25</v>
      </c>
      <c r="I1565" s="80"/>
      <c r="J1565" s="640"/>
      <c r="K1565" s="633" t="s">
        <v>1424</v>
      </c>
      <c r="L1565" s="633" t="s">
        <v>1423</v>
      </c>
      <c r="M1565" s="637"/>
    </row>
    <row r="1566" spans="2:13" s="18" customFormat="1" ht="37.5" customHeight="1">
      <c r="B1566" s="386"/>
      <c r="C1566" s="326"/>
      <c r="D1566" s="326"/>
      <c r="E1566" s="326"/>
      <c r="F1566" s="326" t="s">
        <v>13</v>
      </c>
      <c r="G1566" s="381" t="s">
        <v>714</v>
      </c>
      <c r="H1566" s="375"/>
      <c r="I1566" s="372"/>
      <c r="J1566" s="640"/>
      <c r="K1566" s="634"/>
      <c r="L1566" s="634"/>
      <c r="M1566" s="638"/>
    </row>
    <row r="1567" spans="2:13" s="18" customFormat="1" ht="37.5" customHeight="1">
      <c r="B1567" s="386"/>
      <c r="C1567" s="326"/>
      <c r="D1567" s="326"/>
      <c r="E1567" s="326"/>
      <c r="F1567" s="326" t="s">
        <v>13</v>
      </c>
      <c r="G1567" s="381" t="s">
        <v>1426</v>
      </c>
      <c r="H1567" s="375"/>
      <c r="I1567" s="372"/>
      <c r="J1567" s="641"/>
      <c r="K1567" s="634"/>
      <c r="L1567" s="634"/>
      <c r="M1567" s="638"/>
    </row>
    <row r="1568" spans="2:13" s="18" customFormat="1" ht="18.75" customHeight="1">
      <c r="B1568" s="386"/>
      <c r="C1568" s="326"/>
      <c r="D1568" s="326"/>
      <c r="E1568" s="326"/>
      <c r="F1568" s="326"/>
      <c r="G1568" s="381"/>
      <c r="H1568" s="375"/>
      <c r="I1568" s="372"/>
      <c r="J1568" s="640"/>
      <c r="K1568" s="635"/>
      <c r="L1568" s="635"/>
      <c r="M1568" s="639"/>
    </row>
    <row r="1569" spans="2:13" s="14" customFormat="1" ht="37.5" customHeight="1">
      <c r="B1569" s="385"/>
      <c r="C1569" s="380"/>
      <c r="D1569" s="380"/>
      <c r="E1569" s="97" t="s">
        <v>713</v>
      </c>
      <c r="F1569" s="679" t="s">
        <v>1816</v>
      </c>
      <c r="G1569" s="679"/>
      <c r="H1569" s="100">
        <v>0.25</v>
      </c>
      <c r="I1569" s="80"/>
      <c r="J1569" s="640"/>
      <c r="K1569" s="633" t="s">
        <v>1424</v>
      </c>
      <c r="L1569" s="633" t="s">
        <v>1423</v>
      </c>
      <c r="M1569" s="637"/>
    </row>
    <row r="1570" spans="2:13" s="18" customFormat="1" ht="37.5" customHeight="1">
      <c r="B1570" s="386"/>
      <c r="C1570" s="326"/>
      <c r="D1570" s="326"/>
      <c r="E1570" s="326"/>
      <c r="F1570" s="326" t="s">
        <v>13</v>
      </c>
      <c r="G1570" s="368" t="s">
        <v>716</v>
      </c>
      <c r="H1570" s="375"/>
      <c r="I1570" s="372"/>
      <c r="J1570" s="640"/>
      <c r="K1570" s="634"/>
      <c r="L1570" s="634"/>
      <c r="M1570" s="638"/>
    </row>
    <row r="1571" spans="2:13" s="18" customFormat="1" ht="37.5" customHeight="1">
      <c r="B1571" s="386"/>
      <c r="C1571" s="326"/>
      <c r="D1571" s="326"/>
      <c r="E1571" s="326"/>
      <c r="F1571" s="326" t="s">
        <v>13</v>
      </c>
      <c r="G1571" s="368" t="s">
        <v>1425</v>
      </c>
      <c r="H1571" s="375"/>
      <c r="I1571" s="372"/>
      <c r="J1571" s="641"/>
      <c r="K1571" s="634"/>
      <c r="L1571" s="634"/>
      <c r="M1571" s="638"/>
    </row>
    <row r="1572" spans="2:13" s="18" customFormat="1" ht="18.75" customHeight="1">
      <c r="B1572" s="386"/>
      <c r="C1572" s="326"/>
      <c r="D1572" s="326"/>
      <c r="E1572" s="326"/>
      <c r="F1572" s="326"/>
      <c r="G1572" s="368"/>
      <c r="H1572" s="375"/>
      <c r="I1572" s="372"/>
      <c r="J1572" s="641"/>
      <c r="K1572" s="634"/>
      <c r="L1572" s="634"/>
      <c r="M1572" s="638"/>
    </row>
    <row r="1573" spans="2:13" s="18" customFormat="1" ht="18.75" customHeight="1">
      <c r="B1573" s="386"/>
      <c r="C1573" s="326"/>
      <c r="D1573" s="326"/>
      <c r="E1573" s="97" t="s">
        <v>715</v>
      </c>
      <c r="F1573" s="679" t="s">
        <v>1817</v>
      </c>
      <c r="G1573" s="679"/>
      <c r="H1573" s="100">
        <v>0.25</v>
      </c>
      <c r="I1573" s="80"/>
      <c r="J1573" s="641"/>
      <c r="K1573" s="634"/>
      <c r="L1573" s="634"/>
      <c r="M1573" s="638"/>
    </row>
    <row r="1574" spans="2:13" s="18" customFormat="1" ht="37.5" customHeight="1">
      <c r="B1574" s="386"/>
      <c r="C1574" s="326"/>
      <c r="D1574" s="326"/>
      <c r="E1574" s="326"/>
      <c r="F1574" s="449" t="s">
        <v>13</v>
      </c>
      <c r="G1574" s="368" t="s">
        <v>1818</v>
      </c>
      <c r="H1574" s="375"/>
      <c r="I1574" s="372"/>
      <c r="J1574" s="641"/>
      <c r="K1574" s="634"/>
      <c r="L1574" s="634"/>
      <c r="M1574" s="638"/>
    </row>
    <row r="1575" spans="2:13" s="18" customFormat="1" ht="37.5" customHeight="1">
      <c r="B1575" s="386"/>
      <c r="C1575" s="326"/>
      <c r="D1575" s="326"/>
      <c r="E1575" s="326"/>
      <c r="F1575" s="449" t="s">
        <v>13</v>
      </c>
      <c r="G1575" s="368" t="s">
        <v>1775</v>
      </c>
      <c r="H1575" s="375"/>
      <c r="I1575" s="372"/>
      <c r="J1575" s="641"/>
      <c r="K1575" s="634"/>
      <c r="L1575" s="634"/>
      <c r="M1575" s="638"/>
    </row>
    <row r="1576" spans="2:13" s="18" customFormat="1" ht="18.75" customHeight="1">
      <c r="B1576" s="386"/>
      <c r="C1576" s="326"/>
      <c r="D1576" s="326"/>
      <c r="E1576" s="326"/>
      <c r="F1576" s="326"/>
      <c r="G1576" s="368"/>
      <c r="H1576" s="375"/>
      <c r="I1576" s="372"/>
      <c r="J1576" s="640"/>
      <c r="K1576" s="635"/>
      <c r="L1576" s="635"/>
      <c r="M1576" s="639"/>
    </row>
    <row r="1577" spans="2:13" s="14" customFormat="1" ht="18.75" customHeight="1">
      <c r="B1577" s="385"/>
      <c r="C1577" s="380"/>
      <c r="D1577" s="380"/>
      <c r="E1577" s="97" t="s">
        <v>717</v>
      </c>
      <c r="F1577" s="679" t="s">
        <v>1774</v>
      </c>
      <c r="G1577" s="679"/>
      <c r="H1577" s="100"/>
      <c r="I1577" s="104"/>
      <c r="J1577" s="376"/>
      <c r="K1577" s="285"/>
      <c r="L1577" s="285"/>
      <c r="M1577" s="286"/>
    </row>
    <row r="1578" spans="2:13" s="14" customFormat="1" ht="37.5" customHeight="1">
      <c r="B1578" s="385"/>
      <c r="C1578" s="380"/>
      <c r="D1578" s="380"/>
      <c r="E1578" s="326"/>
      <c r="F1578" s="88" t="s">
        <v>15</v>
      </c>
      <c r="G1578" s="95" t="s">
        <v>1819</v>
      </c>
      <c r="H1578" s="87">
        <v>0.25</v>
      </c>
      <c r="I1578" s="74"/>
      <c r="J1578" s="672"/>
      <c r="K1578" s="634" t="s">
        <v>1422</v>
      </c>
      <c r="L1578" s="634" t="s">
        <v>1421</v>
      </c>
      <c r="M1578" s="638" t="s">
        <v>768</v>
      </c>
    </row>
    <row r="1579" spans="2:13" s="14" customFormat="1" ht="18.75" customHeight="1">
      <c r="B1579" s="385"/>
      <c r="C1579" s="380"/>
      <c r="D1579" s="380"/>
      <c r="E1579" s="326"/>
      <c r="F1579" s="380" t="s">
        <v>13</v>
      </c>
      <c r="G1579" s="398" t="s">
        <v>1420</v>
      </c>
      <c r="H1579" s="375"/>
      <c r="I1579" s="372"/>
      <c r="J1579" s="641"/>
      <c r="K1579" s="634"/>
      <c r="L1579" s="634"/>
      <c r="M1579" s="638"/>
    </row>
    <row r="1580" spans="2:13" s="14" customFormat="1" ht="18.75" customHeight="1">
      <c r="B1580" s="385"/>
      <c r="C1580" s="380"/>
      <c r="D1580" s="380"/>
      <c r="E1580" s="326"/>
      <c r="F1580" s="380" t="s">
        <v>13</v>
      </c>
      <c r="G1580" s="398" t="s">
        <v>1416</v>
      </c>
      <c r="H1580" s="375"/>
      <c r="I1580" s="372"/>
      <c r="J1580" s="641"/>
      <c r="K1580" s="634"/>
      <c r="L1580" s="634"/>
      <c r="M1580" s="638"/>
    </row>
    <row r="1581" spans="2:13" s="14" customFormat="1" ht="18.75" customHeight="1" thickBot="1">
      <c r="B1581" s="385"/>
      <c r="C1581" s="380"/>
      <c r="D1581" s="380"/>
      <c r="E1581" s="326"/>
      <c r="F1581" s="380"/>
      <c r="G1581" s="398"/>
      <c r="H1581" s="375"/>
      <c r="I1581" s="372"/>
      <c r="J1581" s="641"/>
      <c r="K1581" s="634"/>
      <c r="L1581" s="634"/>
      <c r="M1581" s="638"/>
    </row>
    <row r="1582" spans="2:13" s="14" customFormat="1" ht="18.75" customHeight="1">
      <c r="B1582" s="623"/>
      <c r="C1582" s="624"/>
      <c r="D1582" s="624"/>
      <c r="E1582" s="624"/>
      <c r="F1582" s="609" t="s">
        <v>17</v>
      </c>
      <c r="G1582" s="625" t="s">
        <v>1767</v>
      </c>
      <c r="H1582" s="611">
        <v>0.25</v>
      </c>
      <c r="I1582" s="626"/>
      <c r="J1582" s="694"/>
      <c r="K1582" s="646" t="s">
        <v>1419</v>
      </c>
      <c r="L1582" s="646" t="s">
        <v>1418</v>
      </c>
      <c r="M1582" s="647"/>
    </row>
    <row r="1583" spans="2:13" s="3" customFormat="1" ht="37.5" customHeight="1">
      <c r="B1583" s="386"/>
      <c r="C1583" s="326"/>
      <c r="D1583" s="326"/>
      <c r="E1583" s="326"/>
      <c r="F1583" s="326" t="s">
        <v>13</v>
      </c>
      <c r="G1583" s="368" t="s">
        <v>1929</v>
      </c>
      <c r="H1583" s="375"/>
      <c r="I1583" s="372"/>
      <c r="J1583" s="641"/>
      <c r="K1583" s="634"/>
      <c r="L1583" s="634"/>
      <c r="M1583" s="638"/>
    </row>
    <row r="1584" spans="2:13" s="3" customFormat="1" ht="18.75" customHeight="1">
      <c r="B1584" s="386"/>
      <c r="C1584" s="326"/>
      <c r="D1584" s="326"/>
      <c r="E1584" s="326"/>
      <c r="F1584" s="326" t="s">
        <v>13</v>
      </c>
      <c r="G1584" s="368" t="s">
        <v>1417</v>
      </c>
      <c r="H1584" s="375"/>
      <c r="I1584" s="372"/>
      <c r="J1584" s="641"/>
      <c r="K1584" s="634"/>
      <c r="L1584" s="634"/>
      <c r="M1584" s="638"/>
    </row>
    <row r="1585" spans="2:13" s="3" customFormat="1" ht="18.75" customHeight="1">
      <c r="B1585" s="386"/>
      <c r="C1585" s="326"/>
      <c r="D1585" s="326"/>
      <c r="E1585" s="326"/>
      <c r="F1585" s="326" t="s">
        <v>13</v>
      </c>
      <c r="G1585" s="368" t="s">
        <v>1416</v>
      </c>
      <c r="H1585" s="375"/>
      <c r="I1585" s="372"/>
      <c r="J1585" s="641"/>
      <c r="K1585" s="634"/>
      <c r="L1585" s="634"/>
      <c r="M1585" s="638"/>
    </row>
    <row r="1586" spans="2:13" s="3" customFormat="1" ht="18.75" customHeight="1">
      <c r="B1586" s="386"/>
      <c r="C1586" s="326"/>
      <c r="D1586" s="326"/>
      <c r="E1586" s="326"/>
      <c r="F1586" s="326"/>
      <c r="G1586" s="368"/>
      <c r="H1586" s="375"/>
      <c r="I1586" s="372"/>
      <c r="J1586" s="640"/>
      <c r="K1586" s="635"/>
      <c r="L1586" s="635"/>
      <c r="M1586" s="639"/>
    </row>
    <row r="1587" spans="2:13" s="14" customFormat="1" ht="18.75" customHeight="1">
      <c r="B1587" s="405"/>
      <c r="C1587" s="390"/>
      <c r="D1587" s="390"/>
      <c r="E1587" s="390"/>
      <c r="F1587" s="180" t="s">
        <v>30</v>
      </c>
      <c r="G1587" s="184" t="s">
        <v>718</v>
      </c>
      <c r="H1587" s="182">
        <v>0.5</v>
      </c>
      <c r="I1587" s="93"/>
      <c r="J1587" s="640"/>
      <c r="K1587" s="633" t="s">
        <v>1415</v>
      </c>
      <c r="L1587" s="633" t="s">
        <v>1414</v>
      </c>
      <c r="M1587" s="637"/>
    </row>
    <row r="1588" spans="2:13" s="3" customFormat="1" ht="18.75" customHeight="1">
      <c r="B1588" s="386"/>
      <c r="C1588" s="326"/>
      <c r="D1588" s="326"/>
      <c r="E1588" s="326"/>
      <c r="F1588" s="326" t="s">
        <v>13</v>
      </c>
      <c r="G1588" s="368" t="s">
        <v>719</v>
      </c>
      <c r="H1588" s="375"/>
      <c r="I1588" s="372"/>
      <c r="J1588" s="640"/>
      <c r="K1588" s="634"/>
      <c r="L1588" s="634"/>
      <c r="M1588" s="638"/>
    </row>
    <row r="1589" spans="2:13" s="3" customFormat="1" ht="18.75" customHeight="1">
      <c r="B1589" s="386"/>
      <c r="C1589" s="326"/>
      <c r="D1589" s="326"/>
      <c r="E1589" s="326"/>
      <c r="F1589" s="326" t="s">
        <v>13</v>
      </c>
      <c r="G1589" s="368" t="s">
        <v>720</v>
      </c>
      <c r="H1589" s="375"/>
      <c r="I1589" s="372"/>
      <c r="J1589" s="640"/>
      <c r="K1589" s="634"/>
      <c r="L1589" s="634"/>
      <c r="M1589" s="638"/>
    </row>
    <row r="1590" spans="2:13" s="3" customFormat="1" ht="18.75" customHeight="1">
      <c r="B1590" s="386"/>
      <c r="C1590" s="326"/>
      <c r="D1590" s="326"/>
      <c r="E1590" s="326"/>
      <c r="F1590" s="326" t="s">
        <v>13</v>
      </c>
      <c r="G1590" s="368" t="s">
        <v>1413</v>
      </c>
      <c r="H1590" s="375"/>
      <c r="I1590" s="372"/>
      <c r="J1590" s="640"/>
      <c r="K1590" s="634"/>
      <c r="L1590" s="634"/>
      <c r="M1590" s="638"/>
    </row>
    <row r="1591" spans="2:13" s="3" customFormat="1" ht="18.75" customHeight="1">
      <c r="B1591" s="386"/>
      <c r="C1591" s="326"/>
      <c r="D1591" s="326"/>
      <c r="E1591" s="326"/>
      <c r="F1591" s="326" t="s">
        <v>13</v>
      </c>
      <c r="G1591" s="368" t="s">
        <v>1412</v>
      </c>
      <c r="H1591" s="375"/>
      <c r="I1591" s="372"/>
      <c r="J1591" s="641"/>
      <c r="K1591" s="634"/>
      <c r="L1591" s="634"/>
      <c r="M1591" s="638"/>
    </row>
    <row r="1592" spans="2:13" s="3" customFormat="1" ht="18.75" customHeight="1">
      <c r="B1592" s="386"/>
      <c r="C1592" s="326"/>
      <c r="D1592" s="326"/>
      <c r="E1592" s="326"/>
      <c r="F1592" s="326"/>
      <c r="G1592" s="368"/>
      <c r="H1592" s="375"/>
      <c r="I1592" s="372"/>
      <c r="J1592" s="640"/>
      <c r="K1592" s="635"/>
      <c r="L1592" s="635"/>
      <c r="M1592" s="639"/>
    </row>
    <row r="1593" spans="2:13" s="3" customFormat="1" ht="18.75" customHeight="1">
      <c r="B1593" s="385"/>
      <c r="C1593" s="380"/>
      <c r="D1593" s="380"/>
      <c r="E1593" s="380"/>
      <c r="F1593" s="180" t="s">
        <v>32</v>
      </c>
      <c r="G1593" s="184" t="s">
        <v>721</v>
      </c>
      <c r="H1593" s="182">
        <v>0.25</v>
      </c>
      <c r="I1593" s="74"/>
      <c r="J1593" s="640"/>
      <c r="K1593" s="633" t="s">
        <v>1411</v>
      </c>
      <c r="L1593" s="633" t="s">
        <v>1410</v>
      </c>
      <c r="M1593" s="637"/>
    </row>
    <row r="1594" spans="2:13" s="3" customFormat="1" ht="40.5" customHeight="1">
      <c r="B1594" s="386"/>
      <c r="C1594" s="326"/>
      <c r="D1594" s="326"/>
      <c r="E1594" s="326"/>
      <c r="F1594" s="373" t="s">
        <v>13</v>
      </c>
      <c r="G1594" s="368" t="s">
        <v>1930</v>
      </c>
      <c r="H1594" s="375"/>
      <c r="I1594" s="372"/>
      <c r="J1594" s="640"/>
      <c r="K1594" s="634"/>
      <c r="L1594" s="634"/>
      <c r="M1594" s="638"/>
    </row>
    <row r="1595" spans="2:13" s="3" customFormat="1" ht="40.5" customHeight="1">
      <c r="B1595" s="386"/>
      <c r="C1595" s="326"/>
      <c r="D1595" s="326"/>
      <c r="E1595" s="326"/>
      <c r="F1595" s="373" t="s">
        <v>13</v>
      </c>
      <c r="G1595" s="368" t="s">
        <v>1931</v>
      </c>
      <c r="H1595" s="375"/>
      <c r="I1595" s="372"/>
      <c r="J1595" s="641"/>
      <c r="K1595" s="634"/>
      <c r="L1595" s="634"/>
      <c r="M1595" s="638"/>
    </row>
    <row r="1596" spans="2:13" s="3" customFormat="1" ht="18.75" customHeight="1">
      <c r="B1596" s="386"/>
      <c r="C1596" s="326"/>
      <c r="D1596" s="326"/>
      <c r="E1596" s="326"/>
      <c r="F1596" s="373" t="s">
        <v>13</v>
      </c>
      <c r="G1596" s="368" t="s">
        <v>1409</v>
      </c>
      <c r="H1596" s="375"/>
      <c r="I1596" s="372"/>
      <c r="J1596" s="641"/>
      <c r="K1596" s="634"/>
      <c r="L1596" s="634"/>
      <c r="M1596" s="638"/>
    </row>
    <row r="1597" spans="2:13" s="3" customFormat="1" ht="18.75" customHeight="1">
      <c r="B1597" s="386"/>
      <c r="C1597" s="326"/>
      <c r="D1597" s="326"/>
      <c r="E1597" s="326"/>
      <c r="F1597" s="373"/>
      <c r="G1597" s="368"/>
      <c r="H1597" s="375"/>
      <c r="I1597" s="372"/>
      <c r="J1597" s="640"/>
      <c r="K1597" s="635"/>
      <c r="L1597" s="635"/>
      <c r="M1597" s="639"/>
    </row>
    <row r="1598" spans="2:13" s="3" customFormat="1" ht="18.75" customHeight="1">
      <c r="B1598" s="385"/>
      <c r="C1598" s="380"/>
      <c r="D1598" s="380"/>
      <c r="E1598" s="380"/>
      <c r="F1598" s="180" t="s">
        <v>35</v>
      </c>
      <c r="G1598" s="184" t="s">
        <v>1706</v>
      </c>
      <c r="H1598" s="182">
        <v>0.25</v>
      </c>
      <c r="I1598" s="93"/>
      <c r="J1598" s="640"/>
      <c r="K1598" s="633" t="s">
        <v>1408</v>
      </c>
      <c r="L1598" s="633" t="s">
        <v>1407</v>
      </c>
      <c r="M1598" s="637"/>
    </row>
    <row r="1599" spans="2:13" s="3" customFormat="1" ht="37.5" customHeight="1">
      <c r="B1599" s="386"/>
      <c r="C1599" s="326"/>
      <c r="D1599" s="326"/>
      <c r="E1599" s="326"/>
      <c r="F1599" s="373" t="s">
        <v>13</v>
      </c>
      <c r="G1599" s="368" t="s">
        <v>1707</v>
      </c>
      <c r="H1599" s="375"/>
      <c r="I1599" s="372"/>
      <c r="J1599" s="640"/>
      <c r="K1599" s="634"/>
      <c r="L1599" s="634"/>
      <c r="M1599" s="638"/>
    </row>
    <row r="1600" spans="2:13" s="3" customFormat="1" ht="37.5" customHeight="1">
      <c r="B1600" s="386"/>
      <c r="C1600" s="326"/>
      <c r="D1600" s="326"/>
      <c r="E1600" s="326"/>
      <c r="F1600" s="373" t="s">
        <v>13</v>
      </c>
      <c r="G1600" s="368" t="s">
        <v>1708</v>
      </c>
      <c r="H1600" s="375"/>
      <c r="I1600" s="372"/>
      <c r="J1600" s="640"/>
      <c r="K1600" s="634"/>
      <c r="L1600" s="634"/>
      <c r="M1600" s="638"/>
    </row>
    <row r="1601" spans="2:13" s="3" customFormat="1" ht="18.75" customHeight="1">
      <c r="B1601" s="386"/>
      <c r="C1601" s="326"/>
      <c r="D1601" s="326"/>
      <c r="E1601" s="326"/>
      <c r="F1601" s="373" t="s">
        <v>13</v>
      </c>
      <c r="G1601" s="368" t="s">
        <v>1709</v>
      </c>
      <c r="H1601" s="375"/>
      <c r="I1601" s="372"/>
      <c r="J1601" s="641"/>
      <c r="K1601" s="634"/>
      <c r="L1601" s="634"/>
      <c r="M1601" s="638"/>
    </row>
    <row r="1602" spans="2:13" s="3" customFormat="1" ht="18.75" customHeight="1">
      <c r="B1602" s="386"/>
      <c r="C1602" s="326"/>
      <c r="D1602" s="326"/>
      <c r="E1602" s="326"/>
      <c r="F1602" s="373"/>
      <c r="G1602" s="368"/>
      <c r="H1602" s="375"/>
      <c r="I1602" s="372"/>
      <c r="J1602" s="640"/>
      <c r="K1602" s="635"/>
      <c r="L1602" s="635"/>
      <c r="M1602" s="639"/>
    </row>
    <row r="1603" spans="2:13" s="3" customFormat="1" ht="18.75" customHeight="1">
      <c r="B1603" s="385"/>
      <c r="C1603" s="380"/>
      <c r="D1603" s="380"/>
      <c r="E1603" s="380"/>
      <c r="F1603" s="180" t="s">
        <v>40</v>
      </c>
      <c r="G1603" s="184" t="s">
        <v>722</v>
      </c>
      <c r="H1603" s="182">
        <v>0.25</v>
      </c>
      <c r="I1603" s="74"/>
      <c r="J1603" s="641"/>
      <c r="K1603" s="633" t="s">
        <v>1406</v>
      </c>
      <c r="L1603" s="633" t="s">
        <v>1405</v>
      </c>
      <c r="M1603" s="637"/>
    </row>
    <row r="1604" spans="2:13" s="3" customFormat="1" ht="57" customHeight="1">
      <c r="B1604" s="386"/>
      <c r="C1604" s="326"/>
      <c r="D1604" s="326"/>
      <c r="E1604" s="326"/>
      <c r="F1604" s="373" t="s">
        <v>13</v>
      </c>
      <c r="G1604" s="368" t="s">
        <v>1932</v>
      </c>
      <c r="H1604" s="375"/>
      <c r="I1604" s="372"/>
      <c r="J1604" s="641"/>
      <c r="K1604" s="634"/>
      <c r="L1604" s="634"/>
      <c r="M1604" s="638"/>
    </row>
    <row r="1605" spans="2:13" s="3" customFormat="1" ht="18.75" customHeight="1">
      <c r="B1605" s="386"/>
      <c r="C1605" s="326"/>
      <c r="D1605" s="326"/>
      <c r="E1605" s="326"/>
      <c r="F1605" s="373" t="s">
        <v>13</v>
      </c>
      <c r="G1605" s="368" t="s">
        <v>1404</v>
      </c>
      <c r="H1605" s="375"/>
      <c r="I1605" s="372"/>
      <c r="J1605" s="641"/>
      <c r="K1605" s="634"/>
      <c r="L1605" s="634"/>
      <c r="M1605" s="638"/>
    </row>
    <row r="1606" spans="2:13" s="3" customFormat="1" ht="18.75" customHeight="1">
      <c r="B1606" s="386"/>
      <c r="C1606" s="326"/>
      <c r="D1606" s="326"/>
      <c r="E1606" s="326"/>
      <c r="F1606" s="373"/>
      <c r="G1606" s="368"/>
      <c r="H1606" s="375"/>
      <c r="I1606" s="372"/>
      <c r="J1606" s="640"/>
      <c r="K1606" s="635"/>
      <c r="L1606" s="635"/>
      <c r="M1606" s="639"/>
    </row>
    <row r="1607" spans="2:13" s="3" customFormat="1" ht="18.75" customHeight="1">
      <c r="B1607" s="385"/>
      <c r="C1607" s="380"/>
      <c r="D1607" s="380"/>
      <c r="E1607" s="380"/>
      <c r="F1607" s="180" t="s">
        <v>42</v>
      </c>
      <c r="G1607" s="184" t="s">
        <v>723</v>
      </c>
      <c r="H1607" s="182">
        <v>0.25</v>
      </c>
      <c r="I1607" s="93"/>
      <c r="J1607" s="641"/>
      <c r="K1607" s="633" t="s">
        <v>1403</v>
      </c>
      <c r="L1607" s="633" t="s">
        <v>1402</v>
      </c>
      <c r="M1607" s="637"/>
    </row>
    <row r="1608" spans="2:13" s="3" customFormat="1" ht="18.75" customHeight="1">
      <c r="B1608" s="386"/>
      <c r="C1608" s="326"/>
      <c r="D1608" s="326"/>
      <c r="E1608" s="326"/>
      <c r="F1608" s="373" t="s">
        <v>13</v>
      </c>
      <c r="G1608" s="368" t="s">
        <v>1768</v>
      </c>
      <c r="H1608" s="375"/>
      <c r="I1608" s="372"/>
      <c r="J1608" s="641"/>
      <c r="K1608" s="634"/>
      <c r="L1608" s="634"/>
      <c r="M1608" s="638"/>
    </row>
    <row r="1609" spans="2:13" s="3" customFormat="1" ht="18.75" customHeight="1">
      <c r="B1609" s="386"/>
      <c r="C1609" s="326"/>
      <c r="D1609" s="326"/>
      <c r="E1609" s="326"/>
      <c r="F1609" s="373" t="s">
        <v>13</v>
      </c>
      <c r="G1609" s="368" t="s">
        <v>1710</v>
      </c>
      <c r="H1609" s="375"/>
      <c r="I1609" s="372"/>
      <c r="J1609" s="641"/>
      <c r="K1609" s="634"/>
      <c r="L1609" s="634"/>
      <c r="M1609" s="638"/>
    </row>
    <row r="1610" spans="2:13" s="3" customFormat="1" ht="18.75" customHeight="1">
      <c r="B1610" s="386"/>
      <c r="C1610" s="326"/>
      <c r="D1610" s="326"/>
      <c r="E1610" s="326"/>
      <c r="F1610" s="373"/>
      <c r="G1610" s="368"/>
      <c r="H1610" s="375"/>
      <c r="I1610" s="372"/>
      <c r="J1610" s="640"/>
      <c r="K1610" s="635"/>
      <c r="L1610" s="635"/>
      <c r="M1610" s="639"/>
    </row>
    <row r="1611" spans="2:13" s="18" customFormat="1" ht="37.5" customHeight="1">
      <c r="B1611" s="386"/>
      <c r="C1611" s="326"/>
      <c r="D1611" s="326"/>
      <c r="E1611" s="97" t="s">
        <v>702</v>
      </c>
      <c r="F1611" s="657" t="s">
        <v>1933</v>
      </c>
      <c r="G1611" s="656"/>
      <c r="H1611" s="96"/>
      <c r="I1611" s="103"/>
      <c r="J1611" s="376"/>
      <c r="K1611" s="363"/>
      <c r="L1611" s="363"/>
      <c r="M1611" s="362"/>
    </row>
    <row r="1612" spans="2:13" s="18" customFormat="1" ht="18.75" customHeight="1">
      <c r="B1612" s="386"/>
      <c r="C1612" s="326"/>
      <c r="D1612" s="326"/>
      <c r="E1612" s="326"/>
      <c r="F1612" s="88" t="s">
        <v>15</v>
      </c>
      <c r="G1612" s="89" t="s">
        <v>724</v>
      </c>
      <c r="H1612" s="87">
        <v>0.25</v>
      </c>
      <c r="I1612" s="74"/>
      <c r="J1612" s="672"/>
      <c r="K1612" s="674"/>
      <c r="L1612" s="674"/>
      <c r="M1612" s="677"/>
    </row>
    <row r="1613" spans="2:13" s="18" customFormat="1" ht="18.75" customHeight="1">
      <c r="B1613" s="386"/>
      <c r="C1613" s="326"/>
      <c r="D1613" s="326"/>
      <c r="E1613" s="326"/>
      <c r="F1613" s="326" t="s">
        <v>13</v>
      </c>
      <c r="G1613" s="368" t="s">
        <v>333</v>
      </c>
      <c r="H1613" s="399"/>
      <c r="I1613" s="400"/>
      <c r="J1613" s="672"/>
      <c r="K1613" s="674"/>
      <c r="L1613" s="674"/>
      <c r="M1613" s="677"/>
    </row>
    <row r="1614" spans="2:13" s="18" customFormat="1" ht="18.75" customHeight="1">
      <c r="B1614" s="386"/>
      <c r="C1614" s="326"/>
      <c r="D1614" s="326"/>
      <c r="E1614" s="326"/>
      <c r="F1614" s="326" t="s">
        <v>13</v>
      </c>
      <c r="G1614" s="368" t="s">
        <v>779</v>
      </c>
      <c r="H1614" s="399"/>
      <c r="I1614" s="400"/>
      <c r="J1614" s="672"/>
      <c r="K1614" s="674"/>
      <c r="L1614" s="674"/>
      <c r="M1614" s="677"/>
    </row>
    <row r="1615" spans="2:13" s="18" customFormat="1" ht="18.75" customHeight="1">
      <c r="B1615" s="386"/>
      <c r="C1615" s="326"/>
      <c r="D1615" s="326"/>
      <c r="E1615" s="326"/>
      <c r="F1615" s="326"/>
      <c r="G1615" s="368"/>
      <c r="H1615" s="399"/>
      <c r="I1615" s="400"/>
      <c r="J1615" s="643"/>
      <c r="K1615" s="675"/>
      <c r="L1615" s="675"/>
      <c r="M1615" s="678"/>
    </row>
    <row r="1616" spans="2:13" s="18" customFormat="1" ht="18.75" customHeight="1">
      <c r="B1616" s="386"/>
      <c r="C1616" s="326"/>
      <c r="D1616" s="326"/>
      <c r="E1616" s="326"/>
      <c r="F1616" s="88" t="s">
        <v>17</v>
      </c>
      <c r="G1616" s="89" t="s">
        <v>1711</v>
      </c>
      <c r="H1616" s="87">
        <v>0.25</v>
      </c>
      <c r="I1616" s="74"/>
      <c r="J1616" s="672"/>
      <c r="K1616" s="674" t="s">
        <v>1401</v>
      </c>
      <c r="L1616" s="674" t="s">
        <v>1400</v>
      </c>
      <c r="M1616" s="677"/>
    </row>
    <row r="1617" spans="2:13" s="18" customFormat="1" ht="18.75" customHeight="1">
      <c r="B1617" s="386"/>
      <c r="C1617" s="326"/>
      <c r="D1617" s="326"/>
      <c r="E1617" s="326"/>
      <c r="F1617" s="326" t="s">
        <v>13</v>
      </c>
      <c r="G1617" s="398" t="s">
        <v>333</v>
      </c>
      <c r="H1617" s="399"/>
      <c r="I1617" s="400"/>
      <c r="J1617" s="672"/>
      <c r="K1617" s="674"/>
      <c r="L1617" s="674"/>
      <c r="M1617" s="677"/>
    </row>
    <row r="1618" spans="2:13" s="18" customFormat="1" ht="18.75" customHeight="1">
      <c r="B1618" s="386"/>
      <c r="C1618" s="326"/>
      <c r="D1618" s="326"/>
      <c r="E1618" s="326"/>
      <c r="F1618" s="326" t="s">
        <v>13</v>
      </c>
      <c r="G1618" s="398" t="s">
        <v>779</v>
      </c>
      <c r="H1618" s="399"/>
      <c r="I1618" s="400"/>
      <c r="J1618" s="672"/>
      <c r="K1618" s="674"/>
      <c r="L1618" s="674"/>
      <c r="M1618" s="677"/>
    </row>
    <row r="1619" spans="2:13" s="18" customFormat="1" ht="18.75" customHeight="1">
      <c r="B1619" s="386"/>
      <c r="C1619" s="326"/>
      <c r="D1619" s="326"/>
      <c r="E1619" s="326"/>
      <c r="F1619" s="326"/>
      <c r="G1619" s="398"/>
      <c r="H1619" s="399"/>
      <c r="I1619" s="400"/>
      <c r="J1619" s="643"/>
      <c r="K1619" s="675"/>
      <c r="L1619" s="675"/>
      <c r="M1619" s="678"/>
    </row>
    <row r="1620" spans="2:13" s="18" customFormat="1" ht="18.75" customHeight="1">
      <c r="B1620" s="386"/>
      <c r="C1620" s="326"/>
      <c r="D1620" s="326"/>
      <c r="E1620" s="326"/>
      <c r="F1620" s="88" t="s">
        <v>30</v>
      </c>
      <c r="G1620" s="89" t="s">
        <v>1712</v>
      </c>
      <c r="H1620" s="87">
        <v>0.25</v>
      </c>
      <c r="I1620" s="74"/>
      <c r="J1620" s="649"/>
      <c r="K1620" s="651" t="s">
        <v>725</v>
      </c>
      <c r="L1620" s="651" t="s">
        <v>726</v>
      </c>
      <c r="M1620" s="653"/>
    </row>
    <row r="1621" spans="2:13" s="18" customFormat="1" ht="18.75" customHeight="1">
      <c r="B1621" s="386"/>
      <c r="C1621" s="326"/>
      <c r="D1621" s="326"/>
      <c r="E1621" s="326"/>
      <c r="F1621" s="326" t="s">
        <v>13</v>
      </c>
      <c r="G1621" s="368" t="s">
        <v>333</v>
      </c>
      <c r="H1621" s="399"/>
      <c r="I1621" s="400"/>
      <c r="J1621" s="665"/>
      <c r="K1621" s="660"/>
      <c r="L1621" s="660"/>
      <c r="M1621" s="669"/>
    </row>
    <row r="1622" spans="2:13" s="18" customFormat="1" ht="18.75" customHeight="1">
      <c r="B1622" s="386"/>
      <c r="C1622" s="326"/>
      <c r="D1622" s="326"/>
      <c r="E1622" s="326"/>
      <c r="F1622" s="326" t="s">
        <v>13</v>
      </c>
      <c r="G1622" s="368" t="s">
        <v>779</v>
      </c>
      <c r="H1622" s="399"/>
      <c r="I1622" s="400"/>
      <c r="J1622" s="665"/>
      <c r="K1622" s="660"/>
      <c r="L1622" s="660"/>
      <c r="M1622" s="669"/>
    </row>
    <row r="1623" spans="2:13" s="18" customFormat="1" ht="18.75" customHeight="1">
      <c r="B1623" s="386"/>
      <c r="C1623" s="326"/>
      <c r="D1623" s="326"/>
      <c r="E1623" s="326"/>
      <c r="F1623" s="326"/>
      <c r="G1623" s="368"/>
      <c r="H1623" s="399"/>
      <c r="I1623" s="400"/>
      <c r="J1623" s="685"/>
      <c r="K1623" s="686"/>
      <c r="L1623" s="686"/>
      <c r="M1623" s="687"/>
    </row>
    <row r="1624" spans="2:13" s="18" customFormat="1" ht="18.75" customHeight="1">
      <c r="B1624" s="386"/>
      <c r="C1624" s="326"/>
      <c r="D1624" s="326"/>
      <c r="E1624" s="326"/>
      <c r="F1624" s="88" t="s">
        <v>32</v>
      </c>
      <c r="G1624" s="89" t="s">
        <v>1713</v>
      </c>
      <c r="H1624" s="87">
        <v>0.25</v>
      </c>
      <c r="I1624" s="74"/>
      <c r="J1624" s="688"/>
      <c r="K1624" s="690"/>
      <c r="L1624" s="690"/>
      <c r="M1624" s="692"/>
    </row>
    <row r="1625" spans="2:13" s="18" customFormat="1" ht="18.75" customHeight="1">
      <c r="B1625" s="386"/>
      <c r="C1625" s="326"/>
      <c r="D1625" s="326"/>
      <c r="E1625" s="326"/>
      <c r="F1625" s="326" t="s">
        <v>13</v>
      </c>
      <c r="G1625" s="398" t="s">
        <v>333</v>
      </c>
      <c r="H1625" s="399"/>
      <c r="I1625" s="400"/>
      <c r="J1625" s="689"/>
      <c r="K1625" s="691"/>
      <c r="L1625" s="691"/>
      <c r="M1625" s="693"/>
    </row>
    <row r="1626" spans="2:13" s="18" customFormat="1" ht="18.75" customHeight="1">
      <c r="B1626" s="386"/>
      <c r="C1626" s="326"/>
      <c r="D1626" s="326"/>
      <c r="E1626" s="326"/>
      <c r="F1626" s="326" t="s">
        <v>13</v>
      </c>
      <c r="G1626" s="398" t="s">
        <v>779</v>
      </c>
      <c r="H1626" s="399"/>
      <c r="I1626" s="400"/>
      <c r="J1626" s="689"/>
      <c r="K1626" s="691"/>
      <c r="L1626" s="691"/>
      <c r="M1626" s="693"/>
    </row>
    <row r="1627" spans="2:13" s="18" customFormat="1" ht="18.75" customHeight="1" thickBot="1">
      <c r="B1627" s="386"/>
      <c r="C1627" s="326"/>
      <c r="D1627" s="326"/>
      <c r="E1627" s="326"/>
      <c r="F1627" s="326"/>
      <c r="G1627" s="398"/>
      <c r="H1627" s="399"/>
      <c r="I1627" s="400"/>
      <c r="J1627" s="689"/>
      <c r="K1627" s="691"/>
      <c r="L1627" s="691"/>
      <c r="M1627" s="693"/>
    </row>
    <row r="1628" spans="2:13" s="14" customFormat="1" ht="18.75" customHeight="1">
      <c r="B1628" s="613"/>
      <c r="C1628" s="614"/>
      <c r="D1628" s="614"/>
      <c r="E1628" s="615" t="s">
        <v>727</v>
      </c>
      <c r="F1628" s="642" t="s">
        <v>1714</v>
      </c>
      <c r="G1628" s="642"/>
      <c r="H1628" s="616"/>
      <c r="I1628" s="618"/>
      <c r="J1628" s="619"/>
      <c r="K1628" s="561"/>
      <c r="L1628" s="561"/>
      <c r="M1628" s="562"/>
    </row>
    <row r="1629" spans="2:13" s="3" customFormat="1" ht="18.75" customHeight="1">
      <c r="B1629" s="385"/>
      <c r="C1629" s="380"/>
      <c r="D1629" s="380"/>
      <c r="E1629" s="380"/>
      <c r="F1629" s="180" t="s">
        <v>15</v>
      </c>
      <c r="G1629" s="184" t="s">
        <v>1715</v>
      </c>
      <c r="H1629" s="182">
        <v>0.25</v>
      </c>
      <c r="I1629" s="74"/>
      <c r="J1629" s="643"/>
      <c r="K1629" s="634" t="s">
        <v>728</v>
      </c>
      <c r="L1629" s="634" t="s">
        <v>729</v>
      </c>
      <c r="M1629" s="638"/>
    </row>
    <row r="1630" spans="2:13" s="3" customFormat="1" ht="18.75" customHeight="1">
      <c r="B1630" s="385"/>
      <c r="C1630" s="380"/>
      <c r="D1630" s="380"/>
      <c r="E1630" s="380"/>
      <c r="F1630" s="380" t="s">
        <v>13</v>
      </c>
      <c r="G1630" s="393" t="s">
        <v>730</v>
      </c>
      <c r="H1630" s="369"/>
      <c r="I1630" s="370"/>
      <c r="J1630" s="640"/>
      <c r="K1630" s="634"/>
      <c r="L1630" s="634"/>
      <c r="M1630" s="638"/>
    </row>
    <row r="1631" spans="2:13" s="3" customFormat="1" ht="18.75" customHeight="1">
      <c r="B1631" s="385"/>
      <c r="C1631" s="380"/>
      <c r="D1631" s="380"/>
      <c r="E1631" s="380"/>
      <c r="F1631" s="380" t="s">
        <v>13</v>
      </c>
      <c r="G1631" s="393" t="s">
        <v>1399</v>
      </c>
      <c r="H1631" s="369"/>
      <c r="I1631" s="370"/>
      <c r="J1631" s="641"/>
      <c r="K1631" s="634"/>
      <c r="L1631" s="634"/>
      <c r="M1631" s="638"/>
    </row>
    <row r="1632" spans="2:13" s="3" customFormat="1" ht="18.75" customHeight="1">
      <c r="B1632" s="385"/>
      <c r="C1632" s="380"/>
      <c r="D1632" s="380"/>
      <c r="E1632" s="380"/>
      <c r="F1632" s="380"/>
      <c r="G1632" s="393"/>
      <c r="H1632" s="369"/>
      <c r="I1632" s="370"/>
      <c r="J1632" s="640"/>
      <c r="K1632" s="635"/>
      <c r="L1632" s="635"/>
      <c r="M1632" s="639"/>
    </row>
    <row r="1633" spans="2:13" s="3" customFormat="1" ht="18.75" customHeight="1">
      <c r="B1633" s="385"/>
      <c r="C1633" s="380"/>
      <c r="D1633" s="380"/>
      <c r="E1633" s="380"/>
      <c r="F1633" s="180" t="s">
        <v>17</v>
      </c>
      <c r="G1633" s="184" t="s">
        <v>1716</v>
      </c>
      <c r="H1633" s="182">
        <v>0.25</v>
      </c>
      <c r="I1633" s="74"/>
      <c r="J1633" s="640"/>
      <c r="K1633" s="633" t="s">
        <v>731</v>
      </c>
      <c r="L1633" s="633" t="s">
        <v>731</v>
      </c>
      <c r="M1633" s="637"/>
    </row>
    <row r="1634" spans="2:13" s="3" customFormat="1" ht="57" customHeight="1">
      <c r="B1634" s="385"/>
      <c r="C1634" s="380"/>
      <c r="D1634" s="380"/>
      <c r="E1634" s="380"/>
      <c r="F1634" s="380" t="s">
        <v>13</v>
      </c>
      <c r="G1634" s="393" t="s">
        <v>1935</v>
      </c>
      <c r="H1634" s="369"/>
      <c r="I1634" s="370"/>
      <c r="J1634" s="640"/>
      <c r="K1634" s="634"/>
      <c r="L1634" s="634"/>
      <c r="M1634" s="638"/>
    </row>
    <row r="1635" spans="2:13" s="3" customFormat="1" ht="57" customHeight="1">
      <c r="B1635" s="385"/>
      <c r="C1635" s="380"/>
      <c r="D1635" s="380"/>
      <c r="E1635" s="380"/>
      <c r="F1635" s="380"/>
      <c r="G1635" s="393" t="s">
        <v>1934</v>
      </c>
      <c r="H1635" s="369"/>
      <c r="I1635" s="370"/>
      <c r="J1635" s="641"/>
      <c r="K1635" s="634"/>
      <c r="L1635" s="634"/>
      <c r="M1635" s="638"/>
    </row>
    <row r="1636" spans="2:13" s="3" customFormat="1" ht="18.75" customHeight="1">
      <c r="B1636" s="385"/>
      <c r="C1636" s="380"/>
      <c r="D1636" s="380"/>
      <c r="E1636" s="380"/>
      <c r="F1636" s="380" t="s">
        <v>13</v>
      </c>
      <c r="G1636" s="393" t="s">
        <v>1398</v>
      </c>
      <c r="H1636" s="369"/>
      <c r="I1636" s="370"/>
      <c r="J1636" s="641"/>
      <c r="K1636" s="634"/>
      <c r="L1636" s="634"/>
      <c r="M1636" s="638"/>
    </row>
    <row r="1637" spans="2:13" s="3" customFormat="1" ht="18.75" customHeight="1">
      <c r="B1637" s="385"/>
      <c r="C1637" s="380"/>
      <c r="D1637" s="380"/>
      <c r="E1637" s="380"/>
      <c r="F1637" s="380"/>
      <c r="G1637" s="393"/>
      <c r="H1637" s="369"/>
      <c r="I1637" s="370"/>
      <c r="J1637" s="640"/>
      <c r="K1637" s="635"/>
      <c r="L1637" s="635"/>
      <c r="M1637" s="639"/>
    </row>
    <row r="1638" spans="2:13" s="3" customFormat="1" ht="18.75" customHeight="1">
      <c r="B1638" s="366"/>
      <c r="C1638" s="380"/>
      <c r="D1638" s="380"/>
      <c r="E1638" s="167" t="s">
        <v>732</v>
      </c>
      <c r="F1638" s="644" t="s">
        <v>1717</v>
      </c>
      <c r="G1638" s="644"/>
      <c r="H1638" s="100">
        <v>0.25</v>
      </c>
      <c r="I1638" s="85"/>
      <c r="J1638" s="640"/>
      <c r="K1638" s="633" t="s">
        <v>1492</v>
      </c>
      <c r="L1638" s="633" t="s">
        <v>1493</v>
      </c>
      <c r="M1638" s="637"/>
    </row>
    <row r="1639" spans="2:13" s="3" customFormat="1" ht="18.75" customHeight="1">
      <c r="B1639" s="374"/>
      <c r="C1639" s="326"/>
      <c r="D1639" s="326"/>
      <c r="E1639" s="373"/>
      <c r="F1639" s="373" t="s">
        <v>13</v>
      </c>
      <c r="G1639" s="368" t="s">
        <v>1489</v>
      </c>
      <c r="H1639" s="375"/>
      <c r="I1639" s="372"/>
      <c r="J1639" s="640"/>
      <c r="K1639" s="634"/>
      <c r="L1639" s="634"/>
      <c r="M1639" s="638"/>
    </row>
    <row r="1640" spans="2:13" s="3" customFormat="1" ht="18.75" customHeight="1">
      <c r="B1640" s="374"/>
      <c r="C1640" s="326"/>
      <c r="D1640" s="326"/>
      <c r="E1640" s="373"/>
      <c r="F1640" s="373" t="s">
        <v>13</v>
      </c>
      <c r="G1640" s="368" t="s">
        <v>1490</v>
      </c>
      <c r="H1640" s="375"/>
      <c r="I1640" s="372"/>
      <c r="J1640" s="640"/>
      <c r="K1640" s="634"/>
      <c r="L1640" s="634"/>
      <c r="M1640" s="638"/>
    </row>
    <row r="1641" spans="2:13" s="3" customFormat="1" ht="18.75" customHeight="1">
      <c r="B1641" s="374"/>
      <c r="C1641" s="326"/>
      <c r="D1641" s="326"/>
      <c r="E1641" s="373"/>
      <c r="F1641" s="373" t="s">
        <v>13</v>
      </c>
      <c r="G1641" s="368" t="s">
        <v>1491</v>
      </c>
      <c r="H1641" s="375"/>
      <c r="I1641" s="372"/>
      <c r="J1641" s="641"/>
      <c r="K1641" s="634"/>
      <c r="L1641" s="634"/>
      <c r="M1641" s="638"/>
    </row>
    <row r="1642" spans="2:13" s="3" customFormat="1" ht="18.75" customHeight="1">
      <c r="B1642" s="374"/>
      <c r="C1642" s="326"/>
      <c r="D1642" s="326"/>
      <c r="E1642" s="373"/>
      <c r="F1642" s="373"/>
      <c r="G1642" s="368"/>
      <c r="H1642" s="375"/>
      <c r="I1642" s="372"/>
      <c r="J1642" s="640"/>
      <c r="K1642" s="635"/>
      <c r="L1642" s="635"/>
      <c r="M1642" s="639"/>
    </row>
    <row r="1643" spans="2:13" s="14" customFormat="1" ht="18.75" customHeight="1" thickBot="1">
      <c r="B1643" s="385"/>
      <c r="C1643" s="380"/>
      <c r="D1643" s="380"/>
      <c r="E1643" s="167" t="s">
        <v>733</v>
      </c>
      <c r="F1643" s="644" t="s">
        <v>734</v>
      </c>
      <c r="G1643" s="644"/>
      <c r="H1643" s="100">
        <v>0.25</v>
      </c>
      <c r="I1643" s="85"/>
      <c r="J1643" s="680"/>
      <c r="K1643" s="633" t="s">
        <v>735</v>
      </c>
      <c r="L1643" s="633" t="s">
        <v>736</v>
      </c>
      <c r="M1643" s="637"/>
    </row>
    <row r="1644" spans="2:13" s="17" customFormat="1" ht="37.5" customHeight="1" thickBot="1">
      <c r="B1644" s="386"/>
      <c r="C1644" s="326"/>
      <c r="D1644" s="326"/>
      <c r="E1644" s="373"/>
      <c r="F1644" s="373" t="s">
        <v>13</v>
      </c>
      <c r="G1644" s="368" t="s">
        <v>737</v>
      </c>
      <c r="H1644" s="375"/>
      <c r="I1644" s="372"/>
      <c r="J1644" s="680"/>
      <c r="K1644" s="634"/>
      <c r="L1644" s="634"/>
      <c r="M1644" s="638"/>
    </row>
    <row r="1645" spans="2:13" s="17" customFormat="1" ht="37.5" customHeight="1" thickBot="1">
      <c r="B1645" s="386"/>
      <c r="C1645" s="326"/>
      <c r="D1645" s="326"/>
      <c r="E1645" s="373"/>
      <c r="F1645" s="373" t="s">
        <v>13</v>
      </c>
      <c r="G1645" s="368" t="s">
        <v>1397</v>
      </c>
      <c r="H1645" s="375"/>
      <c r="I1645" s="372"/>
      <c r="J1645" s="680"/>
      <c r="K1645" s="634"/>
      <c r="L1645" s="634"/>
      <c r="M1645" s="638"/>
    </row>
    <row r="1646" spans="2:13" s="17" customFormat="1" ht="18.75" customHeight="1">
      <c r="B1646" s="386"/>
      <c r="C1646" s="326"/>
      <c r="D1646" s="326"/>
      <c r="E1646" s="373"/>
      <c r="F1646" s="367" t="s">
        <v>13</v>
      </c>
      <c r="G1646" s="381" t="s">
        <v>1396</v>
      </c>
      <c r="H1646" s="375"/>
      <c r="I1646" s="372"/>
      <c r="J1646" s="681"/>
      <c r="K1646" s="634"/>
      <c r="L1646" s="634"/>
      <c r="M1646" s="638"/>
    </row>
    <row r="1647" spans="2:13" s="3" customFormat="1" ht="18.75" customHeight="1">
      <c r="B1647" s="385"/>
      <c r="C1647" s="380"/>
      <c r="D1647" s="380"/>
      <c r="E1647" s="367"/>
      <c r="F1647" s="367"/>
      <c r="G1647" s="381"/>
      <c r="H1647" s="369"/>
      <c r="I1647" s="370"/>
      <c r="J1647" s="682"/>
      <c r="K1647" s="683"/>
      <c r="L1647" s="683"/>
      <c r="M1647" s="684"/>
    </row>
    <row r="1648" spans="2:13" s="18" customFormat="1" ht="18.75" customHeight="1">
      <c r="B1648" s="627"/>
      <c r="C1648" s="326"/>
      <c r="D1648" s="326"/>
      <c r="E1648" s="97" t="s">
        <v>738</v>
      </c>
      <c r="F1648" s="656" t="s">
        <v>1718</v>
      </c>
      <c r="G1648" s="657"/>
      <c r="H1648" s="105"/>
      <c r="I1648" s="106"/>
      <c r="J1648" s="403"/>
      <c r="K1648" s="378"/>
      <c r="L1648" s="378"/>
      <c r="M1648" s="404"/>
    </row>
    <row r="1649" spans="2:13" s="18" customFormat="1" ht="18.75" customHeight="1">
      <c r="B1649" s="386"/>
      <c r="C1649" s="326"/>
      <c r="D1649" s="326"/>
      <c r="E1649" s="326"/>
      <c r="F1649" s="88" t="s">
        <v>15</v>
      </c>
      <c r="G1649" s="107" t="s">
        <v>739</v>
      </c>
      <c r="H1649" s="108">
        <v>0.5</v>
      </c>
      <c r="I1649" s="93"/>
      <c r="J1649" s="658"/>
      <c r="K1649" s="660" t="s">
        <v>1395</v>
      </c>
      <c r="L1649" s="660" t="s">
        <v>1394</v>
      </c>
      <c r="M1649" s="662"/>
    </row>
    <row r="1650" spans="2:13" s="18" customFormat="1" ht="18.75" customHeight="1">
      <c r="B1650" s="386"/>
      <c r="C1650" s="326"/>
      <c r="D1650" s="326"/>
      <c r="E1650" s="326"/>
      <c r="F1650" s="326" t="s">
        <v>13</v>
      </c>
      <c r="G1650" s="383" t="s">
        <v>740</v>
      </c>
      <c r="H1650" s="402"/>
      <c r="I1650" s="401"/>
      <c r="J1650" s="658"/>
      <c r="K1650" s="660"/>
      <c r="L1650" s="660"/>
      <c r="M1650" s="662"/>
    </row>
    <row r="1651" spans="2:13" s="18" customFormat="1" ht="18.75" customHeight="1">
      <c r="B1651" s="386"/>
      <c r="C1651" s="326"/>
      <c r="D1651" s="326"/>
      <c r="E1651" s="326"/>
      <c r="F1651" s="326" t="s">
        <v>13</v>
      </c>
      <c r="G1651" s="382" t="s">
        <v>779</v>
      </c>
      <c r="H1651" s="402"/>
      <c r="I1651" s="401"/>
      <c r="J1651" s="658"/>
      <c r="K1651" s="660"/>
      <c r="L1651" s="660"/>
      <c r="M1651" s="662"/>
    </row>
    <row r="1652" spans="2:13" s="18" customFormat="1" ht="18.75" customHeight="1">
      <c r="B1652" s="386"/>
      <c r="C1652" s="326"/>
      <c r="D1652" s="326"/>
      <c r="E1652" s="326"/>
      <c r="F1652" s="326"/>
      <c r="G1652" s="382"/>
      <c r="H1652" s="402"/>
      <c r="I1652" s="401"/>
      <c r="J1652" s="659"/>
      <c r="K1652" s="661"/>
      <c r="L1652" s="661"/>
      <c r="M1652" s="663"/>
    </row>
    <row r="1653" spans="2:13" s="18" customFormat="1" ht="18.75" customHeight="1">
      <c r="B1653" s="386"/>
      <c r="C1653" s="326"/>
      <c r="D1653" s="326"/>
      <c r="E1653" s="326"/>
      <c r="F1653" s="88" t="s">
        <v>17</v>
      </c>
      <c r="G1653" s="95" t="s">
        <v>741</v>
      </c>
      <c r="H1653" s="87">
        <v>0.25</v>
      </c>
      <c r="I1653" s="74"/>
      <c r="J1653" s="664"/>
      <c r="K1653" s="667" t="s">
        <v>741</v>
      </c>
      <c r="L1653" s="667" t="s">
        <v>742</v>
      </c>
      <c r="M1653" s="668"/>
    </row>
    <row r="1654" spans="2:13" s="18" customFormat="1" ht="18.75" customHeight="1">
      <c r="B1654" s="386"/>
      <c r="C1654" s="326"/>
      <c r="D1654" s="326"/>
      <c r="E1654" s="326"/>
      <c r="F1654" s="326" t="s">
        <v>13</v>
      </c>
      <c r="G1654" s="398" t="s">
        <v>333</v>
      </c>
      <c r="H1654" s="399"/>
      <c r="I1654" s="401"/>
      <c r="J1654" s="665"/>
      <c r="K1654" s="660"/>
      <c r="L1654" s="660"/>
      <c r="M1654" s="669"/>
    </row>
    <row r="1655" spans="2:13" s="18" customFormat="1" ht="18.75" customHeight="1">
      <c r="B1655" s="386"/>
      <c r="C1655" s="326"/>
      <c r="D1655" s="326"/>
      <c r="E1655" s="326"/>
      <c r="F1655" s="326" t="s">
        <v>13</v>
      </c>
      <c r="G1655" s="398" t="s">
        <v>779</v>
      </c>
      <c r="H1655" s="399"/>
      <c r="I1655" s="401"/>
      <c r="J1655" s="665"/>
      <c r="K1655" s="660"/>
      <c r="L1655" s="660"/>
      <c r="M1655" s="669"/>
    </row>
    <row r="1656" spans="2:13" s="18" customFormat="1" ht="18.75" customHeight="1">
      <c r="B1656" s="386"/>
      <c r="C1656" s="326"/>
      <c r="D1656" s="326"/>
      <c r="E1656" s="326"/>
      <c r="F1656" s="326"/>
      <c r="G1656" s="398"/>
      <c r="H1656" s="399"/>
      <c r="I1656" s="401"/>
      <c r="J1656" s="666"/>
      <c r="K1656" s="661"/>
      <c r="L1656" s="661"/>
      <c r="M1656" s="670"/>
    </row>
    <row r="1657" spans="2:13" s="18" customFormat="1" ht="18.75" customHeight="1">
      <c r="B1657" s="386"/>
      <c r="C1657" s="326"/>
      <c r="D1657" s="326"/>
      <c r="E1657" s="326"/>
      <c r="F1657" s="88" t="s">
        <v>30</v>
      </c>
      <c r="G1657" s="95" t="s">
        <v>1487</v>
      </c>
      <c r="H1657" s="87">
        <v>0.25</v>
      </c>
      <c r="I1657" s="74"/>
      <c r="J1657" s="671"/>
      <c r="K1657" s="673" t="s">
        <v>743</v>
      </c>
      <c r="L1657" s="673" t="s">
        <v>744</v>
      </c>
      <c r="M1657" s="676"/>
    </row>
    <row r="1658" spans="2:13" s="18" customFormat="1" ht="18.75" customHeight="1">
      <c r="B1658" s="386"/>
      <c r="C1658" s="326"/>
      <c r="D1658" s="326"/>
      <c r="E1658" s="326"/>
      <c r="F1658" s="326" t="s">
        <v>13</v>
      </c>
      <c r="G1658" s="398" t="s">
        <v>333</v>
      </c>
      <c r="H1658" s="399"/>
      <c r="I1658" s="400"/>
      <c r="J1658" s="672"/>
      <c r="K1658" s="674"/>
      <c r="L1658" s="674"/>
      <c r="M1658" s="677"/>
    </row>
    <row r="1659" spans="2:13" s="18" customFormat="1" ht="18.75" customHeight="1">
      <c r="B1659" s="386"/>
      <c r="C1659" s="326"/>
      <c r="D1659" s="326"/>
      <c r="E1659" s="326"/>
      <c r="F1659" s="326" t="s">
        <v>13</v>
      </c>
      <c r="G1659" s="398" t="s">
        <v>779</v>
      </c>
      <c r="H1659" s="399"/>
      <c r="I1659" s="400"/>
      <c r="J1659" s="672"/>
      <c r="K1659" s="674"/>
      <c r="L1659" s="674"/>
      <c r="M1659" s="677"/>
    </row>
    <row r="1660" spans="2:13" s="18" customFormat="1" ht="18.75" customHeight="1">
      <c r="B1660" s="386"/>
      <c r="C1660" s="326"/>
      <c r="D1660" s="326"/>
      <c r="E1660" s="326"/>
      <c r="F1660" s="326"/>
      <c r="G1660" s="398"/>
      <c r="H1660" s="399"/>
      <c r="I1660" s="400"/>
      <c r="J1660" s="643"/>
      <c r="K1660" s="675"/>
      <c r="L1660" s="675"/>
      <c r="M1660" s="678"/>
    </row>
    <row r="1661" spans="2:13" s="14" customFormat="1" ht="18.75" customHeight="1">
      <c r="B1661" s="385"/>
      <c r="C1661" s="380"/>
      <c r="D1661" s="380"/>
      <c r="E1661" s="97" t="s">
        <v>745</v>
      </c>
      <c r="F1661" s="679" t="s">
        <v>746</v>
      </c>
      <c r="G1661" s="679"/>
      <c r="H1661" s="100"/>
      <c r="I1661" s="104"/>
      <c r="J1661" s="376"/>
      <c r="K1661" s="285"/>
      <c r="L1661" s="285"/>
      <c r="M1661" s="286"/>
    </row>
    <row r="1662" spans="2:13" s="14" customFormat="1" ht="18.75" customHeight="1">
      <c r="B1662" s="385"/>
      <c r="C1662" s="380"/>
      <c r="D1662" s="380"/>
      <c r="E1662" s="326"/>
      <c r="F1662" s="180" t="s">
        <v>15</v>
      </c>
      <c r="G1662" s="184" t="s">
        <v>747</v>
      </c>
      <c r="H1662" s="182">
        <v>0.25</v>
      </c>
      <c r="I1662" s="93"/>
      <c r="J1662" s="643"/>
      <c r="K1662" s="634" t="s">
        <v>1486</v>
      </c>
      <c r="L1662" s="634" t="s">
        <v>1485</v>
      </c>
      <c r="M1662" s="638" t="s">
        <v>1393</v>
      </c>
    </row>
    <row r="1663" spans="2:13" s="14" customFormat="1" ht="18.75" customHeight="1">
      <c r="B1663" s="385"/>
      <c r="C1663" s="380"/>
      <c r="D1663" s="380"/>
      <c r="E1663" s="326"/>
      <c r="F1663" s="367" t="s">
        <v>13</v>
      </c>
      <c r="G1663" s="381" t="s">
        <v>748</v>
      </c>
      <c r="H1663" s="375"/>
      <c r="I1663" s="372"/>
      <c r="J1663" s="640"/>
      <c r="K1663" s="634"/>
      <c r="L1663" s="634"/>
      <c r="M1663" s="638"/>
    </row>
    <row r="1664" spans="2:13" s="14" customFormat="1" ht="18.75" customHeight="1">
      <c r="B1664" s="385"/>
      <c r="C1664" s="380"/>
      <c r="D1664" s="380"/>
      <c r="E1664" s="326"/>
      <c r="F1664" s="367" t="s">
        <v>13</v>
      </c>
      <c r="G1664" s="381" t="s">
        <v>1392</v>
      </c>
      <c r="H1664" s="375"/>
      <c r="I1664" s="372"/>
      <c r="J1664" s="640"/>
      <c r="K1664" s="634"/>
      <c r="L1664" s="634"/>
      <c r="M1664" s="638"/>
    </row>
    <row r="1665" spans="2:13" s="14" customFormat="1" ht="18.75" customHeight="1">
      <c r="B1665" s="385"/>
      <c r="C1665" s="380"/>
      <c r="D1665" s="380"/>
      <c r="E1665" s="326"/>
      <c r="F1665" s="367" t="s">
        <v>13</v>
      </c>
      <c r="G1665" s="381" t="s">
        <v>1391</v>
      </c>
      <c r="H1665" s="375"/>
      <c r="I1665" s="372"/>
      <c r="J1665" s="641"/>
      <c r="K1665" s="634"/>
      <c r="L1665" s="634"/>
      <c r="M1665" s="638"/>
    </row>
    <row r="1666" spans="2:13" s="14" customFormat="1" ht="18.75" customHeight="1">
      <c r="B1666" s="385"/>
      <c r="C1666" s="380"/>
      <c r="D1666" s="380"/>
      <c r="E1666" s="326"/>
      <c r="F1666" s="367"/>
      <c r="G1666" s="381"/>
      <c r="H1666" s="375"/>
      <c r="I1666" s="372"/>
      <c r="J1666" s="640"/>
      <c r="K1666" s="635"/>
      <c r="L1666" s="635"/>
      <c r="M1666" s="639"/>
    </row>
    <row r="1667" spans="2:13" s="3" customFormat="1" ht="18.75" customHeight="1">
      <c r="B1667" s="385"/>
      <c r="C1667" s="380"/>
      <c r="D1667" s="380"/>
      <c r="E1667" s="380"/>
      <c r="F1667" s="180" t="s">
        <v>17</v>
      </c>
      <c r="G1667" s="184" t="s">
        <v>1719</v>
      </c>
      <c r="H1667" s="182">
        <v>0.25</v>
      </c>
      <c r="I1667" s="93"/>
      <c r="J1667" s="640"/>
      <c r="K1667" s="633" t="s">
        <v>1390</v>
      </c>
      <c r="L1667" s="633" t="s">
        <v>1389</v>
      </c>
      <c r="M1667" s="637"/>
    </row>
    <row r="1668" spans="2:13" s="3" customFormat="1" ht="18.75" customHeight="1">
      <c r="B1668" s="385"/>
      <c r="C1668" s="380"/>
      <c r="D1668" s="380"/>
      <c r="E1668" s="380"/>
      <c r="F1668" s="380" t="s">
        <v>13</v>
      </c>
      <c r="G1668" s="381" t="s">
        <v>749</v>
      </c>
      <c r="H1668" s="369"/>
      <c r="I1668" s="370"/>
      <c r="J1668" s="640"/>
      <c r="K1668" s="634"/>
      <c r="L1668" s="634"/>
      <c r="M1668" s="638"/>
    </row>
    <row r="1669" spans="2:13" s="3" customFormat="1" ht="18.75" customHeight="1">
      <c r="B1669" s="385"/>
      <c r="C1669" s="380"/>
      <c r="D1669" s="380"/>
      <c r="E1669" s="380"/>
      <c r="F1669" s="380" t="s">
        <v>13</v>
      </c>
      <c r="G1669" s="381" t="s">
        <v>1388</v>
      </c>
      <c r="H1669" s="369"/>
      <c r="I1669" s="370"/>
      <c r="J1669" s="640"/>
      <c r="K1669" s="634"/>
      <c r="L1669" s="634"/>
      <c r="M1669" s="638"/>
    </row>
    <row r="1670" spans="2:13" s="3" customFormat="1" ht="18.75" customHeight="1">
      <c r="B1670" s="385"/>
      <c r="C1670" s="380"/>
      <c r="D1670" s="380"/>
      <c r="E1670" s="380"/>
      <c r="F1670" s="380" t="s">
        <v>13</v>
      </c>
      <c r="G1670" s="381" t="s">
        <v>990</v>
      </c>
      <c r="H1670" s="369"/>
      <c r="I1670" s="370"/>
      <c r="J1670" s="641"/>
      <c r="K1670" s="634"/>
      <c r="L1670" s="634"/>
      <c r="M1670" s="638"/>
    </row>
    <row r="1671" spans="2:13" s="3" customFormat="1" ht="18.75" customHeight="1">
      <c r="B1671" s="385"/>
      <c r="C1671" s="380"/>
      <c r="D1671" s="380"/>
      <c r="E1671" s="380"/>
      <c r="F1671" s="380"/>
      <c r="G1671" s="381"/>
      <c r="H1671" s="369"/>
      <c r="I1671" s="370"/>
      <c r="J1671" s="640"/>
      <c r="K1671" s="635"/>
      <c r="L1671" s="635"/>
      <c r="M1671" s="639"/>
    </row>
    <row r="1672" spans="2:13" s="3" customFormat="1" ht="18.75" customHeight="1">
      <c r="B1672" s="385"/>
      <c r="C1672" s="380"/>
      <c r="D1672" s="380"/>
      <c r="E1672" s="380"/>
      <c r="F1672" s="180" t="s">
        <v>30</v>
      </c>
      <c r="G1672" s="184" t="s">
        <v>750</v>
      </c>
      <c r="H1672" s="182">
        <v>0.25</v>
      </c>
      <c r="I1672" s="74"/>
      <c r="J1672" s="640"/>
      <c r="K1672" s="633" t="s">
        <v>751</v>
      </c>
      <c r="L1672" s="633" t="s">
        <v>752</v>
      </c>
      <c r="M1672" s="637"/>
    </row>
    <row r="1673" spans="2:13" s="3" customFormat="1" ht="37.5" customHeight="1">
      <c r="B1673" s="385"/>
      <c r="C1673" s="380"/>
      <c r="D1673" s="380"/>
      <c r="E1673" s="380"/>
      <c r="F1673" s="380" t="s">
        <v>13</v>
      </c>
      <c r="G1673" s="381" t="s">
        <v>1720</v>
      </c>
      <c r="H1673" s="369"/>
      <c r="I1673" s="370"/>
      <c r="J1673" s="640"/>
      <c r="K1673" s="634"/>
      <c r="L1673" s="634"/>
      <c r="M1673" s="638"/>
    </row>
    <row r="1674" spans="2:13" s="3" customFormat="1" ht="37.5" customHeight="1">
      <c r="B1674" s="385"/>
      <c r="C1674" s="380"/>
      <c r="D1674" s="380"/>
      <c r="E1674" s="380"/>
      <c r="F1674" s="380" t="s">
        <v>13</v>
      </c>
      <c r="G1674" s="381" t="s">
        <v>1387</v>
      </c>
      <c r="H1674" s="369"/>
      <c r="I1674" s="370"/>
      <c r="J1674" s="641"/>
      <c r="K1674" s="634"/>
      <c r="L1674" s="634"/>
      <c r="M1674" s="638"/>
    </row>
    <row r="1675" spans="2:13" s="3" customFormat="1" ht="18.75" customHeight="1" thickBot="1">
      <c r="B1675" s="385"/>
      <c r="C1675" s="380"/>
      <c r="D1675" s="380"/>
      <c r="E1675" s="380"/>
      <c r="F1675" s="380"/>
      <c r="G1675" s="381"/>
      <c r="H1675" s="369"/>
      <c r="I1675" s="370"/>
      <c r="J1675" s="641"/>
      <c r="K1675" s="634"/>
      <c r="L1675" s="634"/>
      <c r="M1675" s="638"/>
    </row>
    <row r="1676" spans="2:13" s="3" customFormat="1" ht="18.75" customHeight="1">
      <c r="B1676" s="613"/>
      <c r="C1676" s="614"/>
      <c r="D1676" s="614"/>
      <c r="E1676" s="614"/>
      <c r="F1676" s="609" t="s">
        <v>32</v>
      </c>
      <c r="G1676" s="625" t="s">
        <v>753</v>
      </c>
      <c r="H1676" s="611">
        <v>0.25</v>
      </c>
      <c r="I1676" s="612"/>
      <c r="J1676" s="645"/>
      <c r="K1676" s="646" t="s">
        <v>754</v>
      </c>
      <c r="L1676" s="646" t="s">
        <v>755</v>
      </c>
      <c r="M1676" s="647"/>
    </row>
    <row r="1677" spans="2:13" s="3" customFormat="1" ht="37.5" customHeight="1">
      <c r="B1677" s="385"/>
      <c r="C1677" s="380"/>
      <c r="D1677" s="380"/>
      <c r="E1677" s="380"/>
      <c r="F1677" s="380" t="s">
        <v>13</v>
      </c>
      <c r="G1677" s="381" t="s">
        <v>756</v>
      </c>
      <c r="H1677" s="369"/>
      <c r="I1677" s="370"/>
      <c r="J1677" s="640"/>
      <c r="K1677" s="634"/>
      <c r="L1677" s="634"/>
      <c r="M1677" s="638"/>
    </row>
    <row r="1678" spans="2:13" s="3" customFormat="1" ht="37.5" customHeight="1">
      <c r="B1678" s="385"/>
      <c r="C1678" s="380"/>
      <c r="D1678" s="380"/>
      <c r="E1678" s="380"/>
      <c r="F1678" s="380" t="s">
        <v>13</v>
      </c>
      <c r="G1678" s="381" t="s">
        <v>1488</v>
      </c>
      <c r="H1678" s="369"/>
      <c r="I1678" s="370"/>
      <c r="J1678" s="641"/>
      <c r="K1678" s="634"/>
      <c r="L1678" s="634"/>
      <c r="M1678" s="638"/>
    </row>
    <row r="1679" spans="2:13" s="3" customFormat="1" ht="18.75" customHeight="1">
      <c r="B1679" s="385"/>
      <c r="C1679" s="380"/>
      <c r="D1679" s="380"/>
      <c r="E1679" s="380"/>
      <c r="F1679" s="380"/>
      <c r="G1679" s="381"/>
      <c r="H1679" s="369"/>
      <c r="I1679" s="370"/>
      <c r="J1679" s="640"/>
      <c r="K1679" s="635"/>
      <c r="L1679" s="635"/>
      <c r="M1679" s="639"/>
    </row>
    <row r="1680" spans="2:13" s="18" customFormat="1" ht="18.75" customHeight="1">
      <c r="B1680" s="91"/>
      <c r="C1680" s="143" t="s">
        <v>757</v>
      </c>
      <c r="D1680" s="648" t="s">
        <v>758</v>
      </c>
      <c r="E1680" s="648"/>
      <c r="F1680" s="648"/>
      <c r="G1680" s="648"/>
      <c r="H1680" s="144">
        <v>10</v>
      </c>
      <c r="I1680" s="145"/>
      <c r="J1680" s="649"/>
      <c r="K1680" s="651"/>
      <c r="L1680" s="651"/>
      <c r="M1680" s="653"/>
    </row>
    <row r="1681" spans="2:13" s="3" customFormat="1" ht="18.75" customHeight="1" thickBot="1">
      <c r="B1681" s="109"/>
      <c r="C1681" s="110"/>
      <c r="D1681" s="655" t="s">
        <v>759</v>
      </c>
      <c r="E1681" s="655"/>
      <c r="F1681" s="655"/>
      <c r="G1681" s="655" t="s">
        <v>760</v>
      </c>
      <c r="H1681" s="111"/>
      <c r="I1681" s="112"/>
      <c r="J1681" s="650"/>
      <c r="K1681" s="652"/>
      <c r="L1681" s="652"/>
      <c r="M1681" s="654"/>
    </row>
    <row r="1682" spans="2:13" ht="14.25" customHeight="1">
      <c r="B1682" s="411"/>
      <c r="C1682" s="411"/>
      <c r="D1682" s="411"/>
      <c r="E1682" s="411"/>
      <c r="F1682" s="411"/>
      <c r="G1682" s="411"/>
      <c r="H1682" s="411"/>
      <c r="I1682" s="411"/>
      <c r="J1682" s="412"/>
      <c r="K1682" s="411"/>
      <c r="L1682" s="411"/>
      <c r="M1682" s="411"/>
    </row>
    <row r="1683" spans="2:13" ht="14.25" customHeight="1">
      <c r="B1683" s="413"/>
      <c r="C1683" s="413"/>
      <c r="D1683" s="413"/>
      <c r="E1683" s="413"/>
      <c r="F1683" s="413"/>
      <c r="G1683" s="413"/>
      <c r="H1683" s="413"/>
      <c r="I1683" s="413"/>
      <c r="J1683" s="414"/>
      <c r="K1683" s="413"/>
      <c r="L1683" s="411"/>
      <c r="M1683" s="411"/>
    </row>
    <row r="1684" spans="2:13" ht="14.25" customHeight="1">
      <c r="B1684" s="413"/>
      <c r="C1684" s="413"/>
      <c r="D1684" s="413"/>
      <c r="E1684" s="413"/>
      <c r="F1684" s="413"/>
      <c r="G1684" s="413"/>
      <c r="H1684" s="413"/>
      <c r="I1684" s="413"/>
      <c r="J1684" s="414"/>
      <c r="K1684" s="413"/>
      <c r="L1684" s="411"/>
      <c r="M1684" s="411"/>
    </row>
    <row r="1685" spans="2:13" ht="14.25" customHeight="1">
      <c r="B1685" s="411"/>
      <c r="C1685" s="411"/>
      <c r="D1685" s="411"/>
      <c r="E1685" s="411"/>
      <c r="F1685" s="411"/>
      <c r="G1685" s="411"/>
      <c r="H1685" s="411"/>
      <c r="I1685" s="411"/>
      <c r="J1685" s="412"/>
      <c r="K1685" s="411"/>
      <c r="L1685" s="411"/>
      <c r="M1685" s="411"/>
    </row>
    <row r="1686" spans="2:13" ht="14.25" customHeight="1">
      <c r="B1686" s="411"/>
      <c r="C1686" s="413"/>
      <c r="D1686" s="413"/>
      <c r="E1686" s="413"/>
      <c r="F1686" s="413"/>
      <c r="G1686" s="413"/>
      <c r="H1686" s="415"/>
      <c r="I1686" s="415"/>
      <c r="J1686" s="416"/>
      <c r="K1686" s="417"/>
      <c r="L1686" s="411"/>
      <c r="M1686" s="411"/>
    </row>
    <row r="1687" spans="2:13" ht="14.25" customHeight="1">
      <c r="B1687" s="411"/>
      <c r="C1687" s="411"/>
      <c r="D1687" s="411"/>
      <c r="E1687" s="411"/>
      <c r="F1687" s="411"/>
      <c r="G1687" s="411"/>
      <c r="H1687" s="418"/>
      <c r="I1687" s="418"/>
      <c r="J1687" s="416"/>
      <c r="K1687" s="417"/>
      <c r="L1687" s="411"/>
      <c r="M1687" s="411"/>
    </row>
    <row r="1688" spans="2:13" ht="14.25" customHeight="1">
      <c r="B1688" s="411"/>
      <c r="C1688" s="411"/>
      <c r="D1688" s="411"/>
      <c r="E1688" s="411"/>
      <c r="F1688" s="411"/>
      <c r="G1688" s="411"/>
      <c r="H1688" s="418"/>
      <c r="I1688" s="418"/>
      <c r="J1688" s="416"/>
      <c r="K1688" s="417"/>
      <c r="L1688" s="411"/>
      <c r="M1688" s="411"/>
    </row>
    <row r="1689" spans="2:13" ht="14.25" customHeight="1">
      <c r="B1689" s="411"/>
      <c r="C1689" s="411"/>
      <c r="D1689" s="411"/>
      <c r="E1689" s="411"/>
      <c r="F1689" s="411"/>
      <c r="G1689" s="411"/>
      <c r="H1689" s="418"/>
      <c r="I1689" s="418"/>
      <c r="J1689" s="416"/>
      <c r="K1689" s="417"/>
      <c r="L1689" s="411"/>
      <c r="M1689" s="411"/>
    </row>
    <row r="1690" spans="2:13" ht="14.25" customHeight="1">
      <c r="B1690" s="411"/>
      <c r="C1690" s="413"/>
      <c r="D1690" s="413"/>
      <c r="E1690" s="413"/>
      <c r="F1690" s="413"/>
      <c r="G1690" s="413"/>
      <c r="H1690" s="419"/>
      <c r="I1690" s="419"/>
      <c r="J1690" s="416"/>
      <c r="K1690" s="417"/>
      <c r="L1690" s="411"/>
      <c r="M1690" s="411"/>
    </row>
    <row r="1691" spans="2:13" ht="14.25" customHeight="1">
      <c r="B1691" s="411"/>
      <c r="C1691" s="411"/>
      <c r="D1691" s="411"/>
      <c r="E1691" s="411"/>
      <c r="F1691" s="411"/>
      <c r="G1691" s="411"/>
      <c r="H1691" s="420"/>
      <c r="I1691" s="420"/>
      <c r="J1691" s="416"/>
      <c r="K1691" s="417"/>
      <c r="L1691" s="411"/>
      <c r="M1691" s="411"/>
    </row>
    <row r="1692" spans="2:13" ht="14.25" customHeight="1">
      <c r="B1692" s="411"/>
      <c r="C1692" s="411"/>
      <c r="D1692" s="411"/>
      <c r="E1692" s="411"/>
      <c r="F1692" s="411"/>
      <c r="G1692" s="411"/>
      <c r="H1692" s="420"/>
      <c r="I1692" s="420"/>
      <c r="J1692" s="416"/>
      <c r="K1692" s="417"/>
      <c r="L1692" s="411"/>
      <c r="M1692" s="411"/>
    </row>
    <row r="1693" spans="2:13" ht="14.25" customHeight="1">
      <c r="B1693" s="411"/>
      <c r="C1693" s="411"/>
      <c r="D1693" s="411"/>
      <c r="E1693" s="411"/>
      <c r="F1693" s="411"/>
      <c r="G1693" s="411"/>
      <c r="H1693" s="420"/>
      <c r="I1693" s="420"/>
      <c r="J1693" s="416"/>
      <c r="K1693" s="417"/>
      <c r="L1693" s="411"/>
      <c r="M1693" s="411"/>
    </row>
    <row r="1694" spans="2:13" ht="14.25" customHeight="1">
      <c r="B1694" s="411"/>
      <c r="C1694" s="411"/>
      <c r="D1694" s="411"/>
      <c r="E1694" s="411"/>
      <c r="F1694" s="411"/>
      <c r="G1694" s="411"/>
      <c r="H1694" s="420"/>
      <c r="I1694" s="420"/>
      <c r="J1694" s="416"/>
      <c r="K1694" s="417"/>
      <c r="L1694" s="411"/>
      <c r="M1694" s="411"/>
    </row>
    <row r="1695" spans="2:13" ht="14.25" customHeight="1">
      <c r="B1695" s="411"/>
      <c r="C1695" s="411"/>
      <c r="D1695" s="411"/>
      <c r="E1695" s="411"/>
      <c r="F1695" s="411"/>
      <c r="G1695" s="411"/>
      <c r="H1695" s="420"/>
      <c r="I1695" s="420"/>
      <c r="J1695" s="416"/>
      <c r="K1695" s="417"/>
      <c r="L1695" s="411"/>
      <c r="M1695" s="411"/>
    </row>
    <row r="1696" spans="2:13" ht="14.25" customHeight="1">
      <c r="B1696" s="411"/>
      <c r="C1696" s="411"/>
      <c r="D1696" s="411"/>
      <c r="E1696" s="411"/>
      <c r="F1696" s="411"/>
      <c r="G1696" s="411"/>
      <c r="H1696" s="420"/>
      <c r="I1696" s="420"/>
      <c r="J1696" s="416"/>
      <c r="K1696" s="417"/>
      <c r="L1696" s="411"/>
      <c r="M1696" s="411"/>
    </row>
    <row r="1697" spans="2:13" ht="14.25" customHeight="1">
      <c r="B1697" s="411"/>
      <c r="C1697" s="411"/>
      <c r="D1697" s="411"/>
      <c r="E1697" s="411"/>
      <c r="F1697" s="411"/>
      <c r="G1697" s="411"/>
      <c r="H1697" s="420"/>
      <c r="I1697" s="420"/>
      <c r="J1697" s="416"/>
      <c r="K1697" s="417"/>
      <c r="L1697" s="411"/>
      <c r="M1697" s="411"/>
    </row>
    <row r="1698" spans="2:13" ht="14.25" customHeight="1">
      <c r="B1698" s="411"/>
      <c r="C1698" s="411"/>
      <c r="D1698" s="411"/>
      <c r="E1698" s="411"/>
      <c r="F1698" s="411"/>
      <c r="G1698" s="411"/>
      <c r="H1698" s="420"/>
      <c r="I1698" s="420"/>
      <c r="J1698" s="416"/>
      <c r="K1698" s="417"/>
      <c r="L1698" s="411"/>
      <c r="M1698" s="411"/>
    </row>
    <row r="1699" spans="2:13" ht="14.25" customHeight="1">
      <c r="B1699" s="411"/>
      <c r="C1699" s="411"/>
      <c r="D1699" s="411"/>
      <c r="E1699" s="411"/>
      <c r="F1699" s="411"/>
      <c r="G1699" s="411"/>
      <c r="H1699" s="420"/>
      <c r="I1699" s="420"/>
      <c r="J1699" s="416"/>
      <c r="K1699" s="417"/>
      <c r="L1699" s="411"/>
      <c r="M1699" s="411"/>
    </row>
    <row r="1700" spans="2:13" ht="14.25" customHeight="1">
      <c r="B1700" s="411"/>
      <c r="C1700" s="411"/>
      <c r="D1700" s="411"/>
      <c r="E1700" s="411"/>
      <c r="F1700" s="420"/>
      <c r="G1700" s="411"/>
      <c r="H1700" s="420"/>
      <c r="I1700" s="419"/>
      <c r="J1700" s="416"/>
      <c r="K1700" s="417"/>
      <c r="L1700" s="411"/>
      <c r="M1700" s="411"/>
    </row>
    <row r="1701" spans="2:13" ht="14.25" customHeight="1">
      <c r="B1701" s="411"/>
      <c r="C1701" s="413"/>
      <c r="D1701" s="413"/>
      <c r="E1701" s="413"/>
      <c r="F1701" s="413"/>
      <c r="G1701" s="413"/>
      <c r="H1701" s="419"/>
      <c r="I1701" s="419"/>
      <c r="J1701" s="416"/>
      <c r="K1701" s="417"/>
      <c r="L1701" s="411"/>
      <c r="M1701" s="411"/>
    </row>
    <row r="1702" spans="2:13" ht="14.25" customHeight="1">
      <c r="B1702" s="411"/>
      <c r="C1702" s="413"/>
      <c r="D1702" s="413"/>
      <c r="E1702" s="413"/>
      <c r="F1702" s="413"/>
      <c r="G1702" s="411"/>
      <c r="H1702" s="420"/>
      <c r="I1702" s="420"/>
      <c r="J1702" s="416"/>
      <c r="K1702" s="417"/>
      <c r="L1702" s="411"/>
      <c r="M1702" s="411"/>
    </row>
    <row r="1703" spans="2:13" ht="14.25" customHeight="1">
      <c r="B1703" s="411"/>
      <c r="C1703" s="413"/>
      <c r="D1703" s="413"/>
      <c r="E1703" s="413"/>
      <c r="F1703" s="413"/>
      <c r="G1703" s="411"/>
      <c r="H1703" s="420"/>
      <c r="I1703" s="420"/>
      <c r="J1703" s="416"/>
      <c r="K1703" s="417"/>
      <c r="L1703" s="411"/>
      <c r="M1703" s="411"/>
    </row>
    <row r="1704" spans="2:13" ht="14.25" customHeight="1">
      <c r="B1704" s="411"/>
      <c r="C1704" s="411"/>
      <c r="D1704" s="411"/>
      <c r="E1704" s="411"/>
      <c r="F1704" s="411"/>
      <c r="G1704" s="413"/>
      <c r="H1704" s="419"/>
      <c r="I1704" s="419"/>
      <c r="J1704" s="416"/>
      <c r="K1704" s="417"/>
      <c r="L1704" s="411"/>
      <c r="M1704" s="411"/>
    </row>
    <row r="1705" spans="2:13" ht="14.25" customHeight="1">
      <c r="B1705" s="411"/>
      <c r="C1705" s="411"/>
      <c r="D1705" s="411"/>
      <c r="E1705" s="411"/>
      <c r="F1705" s="411"/>
      <c r="G1705" s="411"/>
      <c r="H1705" s="420"/>
      <c r="I1705" s="420"/>
      <c r="J1705" s="416"/>
      <c r="K1705" s="417"/>
      <c r="L1705" s="411"/>
      <c r="M1705" s="411"/>
    </row>
    <row r="1706" spans="2:13" ht="14.25" customHeight="1">
      <c r="B1706" s="411"/>
      <c r="C1706" s="411"/>
      <c r="D1706" s="411"/>
      <c r="E1706" s="411"/>
      <c r="F1706" s="411"/>
      <c r="G1706" s="411"/>
      <c r="H1706" s="420"/>
      <c r="I1706" s="420"/>
      <c r="J1706" s="416"/>
      <c r="K1706" s="417"/>
      <c r="L1706" s="411"/>
      <c r="M1706" s="411"/>
    </row>
    <row r="1707" spans="2:13" ht="14.25" customHeight="1">
      <c r="B1707" s="411"/>
      <c r="C1707" s="411"/>
      <c r="D1707" s="411"/>
      <c r="E1707" s="411"/>
      <c r="F1707" s="411"/>
      <c r="G1707" s="413"/>
      <c r="H1707" s="419"/>
      <c r="I1707" s="419"/>
      <c r="J1707" s="416"/>
      <c r="K1707" s="417"/>
      <c r="L1707" s="411"/>
      <c r="M1707" s="411"/>
    </row>
    <row r="1708" spans="2:13" ht="14.25" customHeight="1">
      <c r="B1708" s="411"/>
      <c r="C1708" s="411"/>
      <c r="D1708" s="411"/>
      <c r="E1708" s="411"/>
      <c r="F1708" s="411"/>
      <c r="G1708" s="411"/>
      <c r="H1708" s="421"/>
      <c r="I1708" s="421"/>
      <c r="J1708" s="412"/>
      <c r="K1708" s="422"/>
      <c r="L1708" s="411"/>
      <c r="M1708" s="411"/>
    </row>
    <row r="1709" spans="2:13" ht="14.25">
      <c r="B1709" s="411"/>
      <c r="C1709" s="411"/>
      <c r="D1709" s="411"/>
      <c r="E1709" s="411"/>
      <c r="F1709" s="411"/>
      <c r="G1709" s="411"/>
      <c r="H1709" s="411"/>
      <c r="I1709" s="411"/>
      <c r="J1709" s="412"/>
      <c r="K1709" s="423"/>
      <c r="L1709" s="411"/>
      <c r="M1709" s="411"/>
    </row>
    <row r="1710" spans="2:13" ht="14.25">
      <c r="B1710" s="411"/>
      <c r="C1710" s="411"/>
      <c r="D1710" s="411"/>
      <c r="E1710" s="411"/>
      <c r="F1710" s="411"/>
      <c r="G1710" s="411"/>
      <c r="H1710" s="411"/>
      <c r="I1710" s="411"/>
      <c r="J1710" s="412"/>
      <c r="K1710" s="424"/>
      <c r="L1710" s="411"/>
      <c r="M1710" s="411"/>
    </row>
    <row r="1711" spans="2:13" ht="14.25">
      <c r="B1711" s="411"/>
      <c r="C1711" s="411"/>
      <c r="D1711" s="411"/>
      <c r="E1711" s="411"/>
      <c r="F1711" s="411"/>
      <c r="G1711" s="411"/>
      <c r="H1711" s="411"/>
      <c r="I1711" s="425"/>
      <c r="J1711" s="412"/>
      <c r="K1711" s="411"/>
      <c r="L1711" s="411"/>
      <c r="M1711" s="411"/>
    </row>
  </sheetData>
  <sheetProtection/>
  <mergeCells count="1630">
    <mergeCell ref="L8:L11"/>
    <mergeCell ref="M8:M11"/>
    <mergeCell ref="F13:G13"/>
    <mergeCell ref="J14:J18"/>
    <mergeCell ref="K14:K18"/>
    <mergeCell ref="L14:L18"/>
    <mergeCell ref="M14:M18"/>
    <mergeCell ref="C5:G5"/>
    <mergeCell ref="D6:G6"/>
    <mergeCell ref="E7:G7"/>
    <mergeCell ref="F8:G8"/>
    <mergeCell ref="J8:J11"/>
    <mergeCell ref="K8:K11"/>
    <mergeCell ref="B1:M1"/>
    <mergeCell ref="B2:M2"/>
    <mergeCell ref="B3:G4"/>
    <mergeCell ref="J3:J4"/>
    <mergeCell ref="K3:K4"/>
    <mergeCell ref="L3:L4"/>
    <mergeCell ref="M3:M4"/>
    <mergeCell ref="E34:G34"/>
    <mergeCell ref="F35:G35"/>
    <mergeCell ref="J36:J40"/>
    <mergeCell ref="K36:K40"/>
    <mergeCell ref="L36:L40"/>
    <mergeCell ref="M36:M40"/>
    <mergeCell ref="L24:L28"/>
    <mergeCell ref="M24:M28"/>
    <mergeCell ref="F29:G29"/>
    <mergeCell ref="J29:J33"/>
    <mergeCell ref="K29:K33"/>
    <mergeCell ref="L29:L33"/>
    <mergeCell ref="M29:M33"/>
    <mergeCell ref="J62:J65"/>
    <mergeCell ref="K62:K65"/>
    <mergeCell ref="L62:L65"/>
    <mergeCell ref="M62:M65"/>
    <mergeCell ref="J19:J23"/>
    <mergeCell ref="K19:K23"/>
    <mergeCell ref="L19:L23"/>
    <mergeCell ref="M19:M23"/>
    <mergeCell ref="J24:J28"/>
    <mergeCell ref="K24:K28"/>
    <mergeCell ref="J52:J56"/>
    <mergeCell ref="K52:K56"/>
    <mergeCell ref="L52:L56"/>
    <mergeCell ref="M52:M56"/>
    <mergeCell ref="J57:J61"/>
    <mergeCell ref="K57:K61"/>
    <mergeCell ref="L57:L61"/>
    <mergeCell ref="M57:M61"/>
    <mergeCell ref="J41:J46"/>
    <mergeCell ref="K41:K46"/>
    <mergeCell ref="L41:L46"/>
    <mergeCell ref="M41:M46"/>
    <mergeCell ref="J47:J51"/>
    <mergeCell ref="K47:K51"/>
    <mergeCell ref="L47:L51"/>
    <mergeCell ref="M47:M51"/>
    <mergeCell ref="F83:G83"/>
    <mergeCell ref="J84:J88"/>
    <mergeCell ref="K84:K88"/>
    <mergeCell ref="L84:L88"/>
    <mergeCell ref="M84:M92"/>
    <mergeCell ref="J89:J92"/>
    <mergeCell ref="K89:K92"/>
    <mergeCell ref="L89:L92"/>
    <mergeCell ref="F76:G76"/>
    <mergeCell ref="J77:J81"/>
    <mergeCell ref="K77:K81"/>
    <mergeCell ref="L77:L81"/>
    <mergeCell ref="M77:M81"/>
    <mergeCell ref="E82:G82"/>
    <mergeCell ref="J66:J70"/>
    <mergeCell ref="K66:K70"/>
    <mergeCell ref="L66:L70"/>
    <mergeCell ref="M66:M70"/>
    <mergeCell ref="J71:J75"/>
    <mergeCell ref="K71:K75"/>
    <mergeCell ref="L71:L75"/>
    <mergeCell ref="M71:M75"/>
    <mergeCell ref="E109:G109"/>
    <mergeCell ref="F110:G110"/>
    <mergeCell ref="J111:J114"/>
    <mergeCell ref="K111:K114"/>
    <mergeCell ref="L111:L114"/>
    <mergeCell ref="M111:M114"/>
    <mergeCell ref="J100:J103"/>
    <mergeCell ref="K100:K103"/>
    <mergeCell ref="L100:L103"/>
    <mergeCell ref="M100:M103"/>
    <mergeCell ref="J104:J108"/>
    <mergeCell ref="K104:K108"/>
    <mergeCell ref="L104:L108"/>
    <mergeCell ref="M104:M108"/>
    <mergeCell ref="F129:G129"/>
    <mergeCell ref="J130:J134"/>
    <mergeCell ref="K130:K134"/>
    <mergeCell ref="L130:L134"/>
    <mergeCell ref="M130:M134"/>
    <mergeCell ref="F93:G93"/>
    <mergeCell ref="J94:J99"/>
    <mergeCell ref="K94:K99"/>
    <mergeCell ref="L94:L99"/>
    <mergeCell ref="M94:M99"/>
    <mergeCell ref="E119:G119"/>
    <mergeCell ref="F120:G120"/>
    <mergeCell ref="J120:J123"/>
    <mergeCell ref="K120:K123"/>
    <mergeCell ref="L120:L123"/>
    <mergeCell ref="M120:M128"/>
    <mergeCell ref="F124:G124"/>
    <mergeCell ref="J124:J128"/>
    <mergeCell ref="K124:K128"/>
    <mergeCell ref="L124:L128"/>
    <mergeCell ref="F151:G151"/>
    <mergeCell ref="J151:J155"/>
    <mergeCell ref="K151:K155"/>
    <mergeCell ref="L151:L155"/>
    <mergeCell ref="M151:M155"/>
    <mergeCell ref="F115:G115"/>
    <mergeCell ref="J115:J118"/>
    <mergeCell ref="K115:K118"/>
    <mergeCell ref="L115:L118"/>
    <mergeCell ref="M115:M118"/>
    <mergeCell ref="F141:G141"/>
    <mergeCell ref="J141:J145"/>
    <mergeCell ref="K141:K145"/>
    <mergeCell ref="L141:L145"/>
    <mergeCell ref="M141:M145"/>
    <mergeCell ref="F146:G146"/>
    <mergeCell ref="J146:J150"/>
    <mergeCell ref="K146:K150"/>
    <mergeCell ref="L146:L150"/>
    <mergeCell ref="M146:M150"/>
    <mergeCell ref="J135:J138"/>
    <mergeCell ref="K135:K138"/>
    <mergeCell ref="L135:L138"/>
    <mergeCell ref="M135:M138"/>
    <mergeCell ref="D139:G139"/>
    <mergeCell ref="E140:G140"/>
    <mergeCell ref="F165:G165"/>
    <mergeCell ref="J165:J170"/>
    <mergeCell ref="K165:K170"/>
    <mergeCell ref="L165:L170"/>
    <mergeCell ref="M165:M170"/>
    <mergeCell ref="F171:G171"/>
    <mergeCell ref="J171:J175"/>
    <mergeCell ref="K171:K175"/>
    <mergeCell ref="L171:L175"/>
    <mergeCell ref="M171:M175"/>
    <mergeCell ref="F156:G156"/>
    <mergeCell ref="J156:J160"/>
    <mergeCell ref="K156:K160"/>
    <mergeCell ref="L156:L160"/>
    <mergeCell ref="M156:M160"/>
    <mergeCell ref="F161:G161"/>
    <mergeCell ref="J161:J164"/>
    <mergeCell ref="K161:K164"/>
    <mergeCell ref="L161:L164"/>
    <mergeCell ref="M161:M164"/>
    <mergeCell ref="F186:G186"/>
    <mergeCell ref="J186:J190"/>
    <mergeCell ref="K186:K190"/>
    <mergeCell ref="L186:L190"/>
    <mergeCell ref="M186:M190"/>
    <mergeCell ref="F191:G191"/>
    <mergeCell ref="J191:J195"/>
    <mergeCell ref="K191:K195"/>
    <mergeCell ref="L191:L195"/>
    <mergeCell ref="M191:M195"/>
    <mergeCell ref="E181:G181"/>
    <mergeCell ref="F182:G182"/>
    <mergeCell ref="J182:J185"/>
    <mergeCell ref="K182:K185"/>
    <mergeCell ref="L182:L185"/>
    <mergeCell ref="M182:M185"/>
    <mergeCell ref="F214:G214"/>
    <mergeCell ref="J214:J218"/>
    <mergeCell ref="K214:K218"/>
    <mergeCell ref="L214:L218"/>
    <mergeCell ref="M214:M218"/>
    <mergeCell ref="F176:G176"/>
    <mergeCell ref="J176:J180"/>
    <mergeCell ref="K176:K180"/>
    <mergeCell ref="L176:L180"/>
    <mergeCell ref="M176:M180"/>
    <mergeCell ref="J202:J205"/>
    <mergeCell ref="K202:K205"/>
    <mergeCell ref="L202:L205"/>
    <mergeCell ref="M202:M213"/>
    <mergeCell ref="J206:J209"/>
    <mergeCell ref="K206:K209"/>
    <mergeCell ref="L206:L209"/>
    <mergeCell ref="J210:J213"/>
    <mergeCell ref="K210:K213"/>
    <mergeCell ref="L210:L213"/>
    <mergeCell ref="F196:G196"/>
    <mergeCell ref="J196:J200"/>
    <mergeCell ref="K196:K200"/>
    <mergeCell ref="L196:L200"/>
    <mergeCell ref="M196:M200"/>
    <mergeCell ref="F201:G201"/>
    <mergeCell ref="J228:J232"/>
    <mergeCell ref="K228:K232"/>
    <mergeCell ref="L228:L232"/>
    <mergeCell ref="M228:M232"/>
    <mergeCell ref="F233:G233"/>
    <mergeCell ref="J233:J237"/>
    <mergeCell ref="K233:K237"/>
    <mergeCell ref="L233:L237"/>
    <mergeCell ref="M233:M237"/>
    <mergeCell ref="F253:G253"/>
    <mergeCell ref="F219:G219"/>
    <mergeCell ref="J220:J223"/>
    <mergeCell ref="K220:K223"/>
    <mergeCell ref="L220:L223"/>
    <mergeCell ref="M220:M227"/>
    <mergeCell ref="J224:J227"/>
    <mergeCell ref="K224:K227"/>
    <mergeCell ref="L224:L227"/>
    <mergeCell ref="F228:G228"/>
    <mergeCell ref="F248:G248"/>
    <mergeCell ref="J248:J251"/>
    <mergeCell ref="K248:K251"/>
    <mergeCell ref="L248:L251"/>
    <mergeCell ref="M248:M251"/>
    <mergeCell ref="E252:G252"/>
    <mergeCell ref="F238:G238"/>
    <mergeCell ref="J238:J242"/>
    <mergeCell ref="K238:K242"/>
    <mergeCell ref="L238:L242"/>
    <mergeCell ref="M238:M242"/>
    <mergeCell ref="F243:G243"/>
    <mergeCell ref="J243:J247"/>
    <mergeCell ref="K243:K247"/>
    <mergeCell ref="L243:L247"/>
    <mergeCell ref="M243:M247"/>
    <mergeCell ref="J267:J270"/>
    <mergeCell ref="K267:K270"/>
    <mergeCell ref="L267:L270"/>
    <mergeCell ref="M267:M274"/>
    <mergeCell ref="J271:J274"/>
    <mergeCell ref="K271:K274"/>
    <mergeCell ref="L271:L274"/>
    <mergeCell ref="F262:G262"/>
    <mergeCell ref="J262:J265"/>
    <mergeCell ref="K262:K265"/>
    <mergeCell ref="L262:L265"/>
    <mergeCell ref="M262:M265"/>
    <mergeCell ref="F266:G266"/>
    <mergeCell ref="J254:J257"/>
    <mergeCell ref="K254:K257"/>
    <mergeCell ref="L254:L257"/>
    <mergeCell ref="M254:M257"/>
    <mergeCell ref="J258:J261"/>
    <mergeCell ref="K258:K261"/>
    <mergeCell ref="L258:L261"/>
    <mergeCell ref="M258:M261"/>
    <mergeCell ref="M284:M287"/>
    <mergeCell ref="F288:G288"/>
    <mergeCell ref="J289:J292"/>
    <mergeCell ref="K289:K292"/>
    <mergeCell ref="L289:L292"/>
    <mergeCell ref="M289:M296"/>
    <mergeCell ref="J293:J296"/>
    <mergeCell ref="K293:K296"/>
    <mergeCell ref="L293:L296"/>
    <mergeCell ref="J280:J283"/>
    <mergeCell ref="K280:K283"/>
    <mergeCell ref="L280:L283"/>
    <mergeCell ref="F284:G284"/>
    <mergeCell ref="J284:J287"/>
    <mergeCell ref="K284:K287"/>
    <mergeCell ref="L284:L287"/>
    <mergeCell ref="F308:G308"/>
    <mergeCell ref="J308:J311"/>
    <mergeCell ref="K308:K311"/>
    <mergeCell ref="L308:L311"/>
    <mergeCell ref="M308:M311"/>
    <mergeCell ref="F275:G275"/>
    <mergeCell ref="J276:J279"/>
    <mergeCell ref="K276:K279"/>
    <mergeCell ref="L276:L279"/>
    <mergeCell ref="M276:M283"/>
    <mergeCell ref="L299:L302"/>
    <mergeCell ref="M299:M302"/>
    <mergeCell ref="F303:G303"/>
    <mergeCell ref="J303:J307"/>
    <mergeCell ref="K303:K307"/>
    <mergeCell ref="L303:L307"/>
    <mergeCell ref="M303:M307"/>
    <mergeCell ref="F327:G327"/>
    <mergeCell ref="J327:J330"/>
    <mergeCell ref="K327:K330"/>
    <mergeCell ref="L327:L330"/>
    <mergeCell ref="M327:M330"/>
    <mergeCell ref="D297:G297"/>
    <mergeCell ref="E298:G298"/>
    <mergeCell ref="F299:G299"/>
    <mergeCell ref="J299:J302"/>
    <mergeCell ref="K299:K302"/>
    <mergeCell ref="F321:G321"/>
    <mergeCell ref="J321:J325"/>
    <mergeCell ref="K321:K325"/>
    <mergeCell ref="L321:L325"/>
    <mergeCell ref="M321:M325"/>
    <mergeCell ref="E326:G326"/>
    <mergeCell ref="F312:G312"/>
    <mergeCell ref="J312:J315"/>
    <mergeCell ref="K312:K315"/>
    <mergeCell ref="L312:L315"/>
    <mergeCell ref="M312:M315"/>
    <mergeCell ref="F316:G316"/>
    <mergeCell ref="J316:J320"/>
    <mergeCell ref="K316:K320"/>
    <mergeCell ref="L316:L320"/>
    <mergeCell ref="M316:M320"/>
    <mergeCell ref="F341:G341"/>
    <mergeCell ref="J341:J345"/>
    <mergeCell ref="K341:K345"/>
    <mergeCell ref="L341:L345"/>
    <mergeCell ref="M341:M345"/>
    <mergeCell ref="F346:G346"/>
    <mergeCell ref="J346:J349"/>
    <mergeCell ref="K346:K349"/>
    <mergeCell ref="L346:L349"/>
    <mergeCell ref="M346:M349"/>
    <mergeCell ref="F331:G331"/>
    <mergeCell ref="J331:J335"/>
    <mergeCell ref="K331:K335"/>
    <mergeCell ref="L331:L335"/>
    <mergeCell ref="M331:M335"/>
    <mergeCell ref="F336:G336"/>
    <mergeCell ref="J336:J340"/>
    <mergeCell ref="K336:K340"/>
    <mergeCell ref="L336:L340"/>
    <mergeCell ref="M336:M340"/>
    <mergeCell ref="F360:G360"/>
    <mergeCell ref="J360:J364"/>
    <mergeCell ref="K360:K364"/>
    <mergeCell ref="L360:L364"/>
    <mergeCell ref="M360:M364"/>
    <mergeCell ref="F365:G365"/>
    <mergeCell ref="J365:J368"/>
    <mergeCell ref="K365:K368"/>
    <mergeCell ref="L365:L368"/>
    <mergeCell ref="M365:M368"/>
    <mergeCell ref="M351:M354"/>
    <mergeCell ref="F355:G355"/>
    <mergeCell ref="J355:J359"/>
    <mergeCell ref="K355:K359"/>
    <mergeCell ref="L355:L359"/>
    <mergeCell ref="M355:M359"/>
    <mergeCell ref="F379:G379"/>
    <mergeCell ref="J380:J383"/>
    <mergeCell ref="K380:K383"/>
    <mergeCell ref="L380:L383"/>
    <mergeCell ref="M380:M383"/>
    <mergeCell ref="E350:G350"/>
    <mergeCell ref="F351:G351"/>
    <mergeCell ref="J351:J354"/>
    <mergeCell ref="K351:K354"/>
    <mergeCell ref="L351:L354"/>
    <mergeCell ref="F374:G374"/>
    <mergeCell ref="J374:J377"/>
    <mergeCell ref="K374:K377"/>
    <mergeCell ref="L374:L377"/>
    <mergeCell ref="M374:M377"/>
    <mergeCell ref="E378:G378"/>
    <mergeCell ref="E369:G369"/>
    <mergeCell ref="F370:G370"/>
    <mergeCell ref="J370:J373"/>
    <mergeCell ref="K370:K373"/>
    <mergeCell ref="L370:L373"/>
    <mergeCell ref="M370:M373"/>
    <mergeCell ref="F392:G392"/>
    <mergeCell ref="J392:J396"/>
    <mergeCell ref="K392:K396"/>
    <mergeCell ref="L392:L396"/>
    <mergeCell ref="M392:M396"/>
    <mergeCell ref="F397:G397"/>
    <mergeCell ref="J397:J401"/>
    <mergeCell ref="K397:K401"/>
    <mergeCell ref="L397:L401"/>
    <mergeCell ref="M397:M401"/>
    <mergeCell ref="L413:L416"/>
    <mergeCell ref="M413:M416"/>
    <mergeCell ref="J384:J387"/>
    <mergeCell ref="K384:K387"/>
    <mergeCell ref="L384:L387"/>
    <mergeCell ref="M384:M387"/>
    <mergeCell ref="J388:J391"/>
    <mergeCell ref="K388:K391"/>
    <mergeCell ref="L388:L391"/>
    <mergeCell ref="M388:M391"/>
    <mergeCell ref="M403:M406"/>
    <mergeCell ref="F407:G407"/>
    <mergeCell ref="J407:J411"/>
    <mergeCell ref="K407:K411"/>
    <mergeCell ref="L407:L411"/>
    <mergeCell ref="M407:M411"/>
    <mergeCell ref="D433:G433"/>
    <mergeCell ref="E402:G402"/>
    <mergeCell ref="F403:G403"/>
    <mergeCell ref="J403:J406"/>
    <mergeCell ref="K403:K406"/>
    <mergeCell ref="L403:L406"/>
    <mergeCell ref="E412:G412"/>
    <mergeCell ref="F413:G413"/>
    <mergeCell ref="J413:J416"/>
    <mergeCell ref="K413:K416"/>
    <mergeCell ref="F427:G427"/>
    <mergeCell ref="J427:J431"/>
    <mergeCell ref="K427:K431"/>
    <mergeCell ref="L427:L431"/>
    <mergeCell ref="M427:M431"/>
    <mergeCell ref="C432:G432"/>
    <mergeCell ref="F417:G417"/>
    <mergeCell ref="J417:J421"/>
    <mergeCell ref="K417:K421"/>
    <mergeCell ref="L417:L421"/>
    <mergeCell ref="M417:M421"/>
    <mergeCell ref="F422:G422"/>
    <mergeCell ref="J422:J426"/>
    <mergeCell ref="K422:K426"/>
    <mergeCell ref="L422:L426"/>
    <mergeCell ref="M422:M426"/>
    <mergeCell ref="F448:G448"/>
    <mergeCell ref="J448:J452"/>
    <mergeCell ref="K448:K452"/>
    <mergeCell ref="L448:L452"/>
    <mergeCell ref="M448:M452"/>
    <mergeCell ref="F453:G453"/>
    <mergeCell ref="F438:G438"/>
    <mergeCell ref="F443:G443"/>
    <mergeCell ref="J443:J447"/>
    <mergeCell ref="K443:K447"/>
    <mergeCell ref="L443:L447"/>
    <mergeCell ref="M443:M447"/>
    <mergeCell ref="F472:G472"/>
    <mergeCell ref="J472:J476"/>
    <mergeCell ref="K472:K476"/>
    <mergeCell ref="L472:L476"/>
    <mergeCell ref="M472:M476"/>
    <mergeCell ref="F434:G434"/>
    <mergeCell ref="J434:J442"/>
    <mergeCell ref="K434:K442"/>
    <mergeCell ref="L434:L442"/>
    <mergeCell ref="M434:M442"/>
    <mergeCell ref="J463:J467"/>
    <mergeCell ref="K463:K467"/>
    <mergeCell ref="L463:L467"/>
    <mergeCell ref="M463:M467"/>
    <mergeCell ref="J468:J471"/>
    <mergeCell ref="K468:K471"/>
    <mergeCell ref="L468:L471"/>
    <mergeCell ref="M468:M471"/>
    <mergeCell ref="J454:J458"/>
    <mergeCell ref="K454:K458"/>
    <mergeCell ref="L454:L458"/>
    <mergeCell ref="M454:M458"/>
    <mergeCell ref="J459:J462"/>
    <mergeCell ref="K459:K462"/>
    <mergeCell ref="L459:L462"/>
    <mergeCell ref="M459:M462"/>
    <mergeCell ref="F485:G485"/>
    <mergeCell ref="J485:J488"/>
    <mergeCell ref="K485:K488"/>
    <mergeCell ref="L485:L488"/>
    <mergeCell ref="M485:M488"/>
    <mergeCell ref="F489:G489"/>
    <mergeCell ref="J489:J493"/>
    <mergeCell ref="K489:K493"/>
    <mergeCell ref="L489:L493"/>
    <mergeCell ref="M489:M493"/>
    <mergeCell ref="F477:G477"/>
    <mergeCell ref="J477:J480"/>
    <mergeCell ref="K477:K480"/>
    <mergeCell ref="L477:L480"/>
    <mergeCell ref="M477:M480"/>
    <mergeCell ref="F481:G481"/>
    <mergeCell ref="J481:J484"/>
    <mergeCell ref="K481:K484"/>
    <mergeCell ref="L481:L484"/>
    <mergeCell ref="M481:M484"/>
    <mergeCell ref="F505:G505"/>
    <mergeCell ref="J505:J508"/>
    <mergeCell ref="K505:K508"/>
    <mergeCell ref="L505:L508"/>
    <mergeCell ref="M505:M508"/>
    <mergeCell ref="F509:G509"/>
    <mergeCell ref="J509:J512"/>
    <mergeCell ref="K509:K512"/>
    <mergeCell ref="L509:L512"/>
    <mergeCell ref="M509:M512"/>
    <mergeCell ref="D499:G499"/>
    <mergeCell ref="F500:G500"/>
    <mergeCell ref="J500:J504"/>
    <mergeCell ref="K500:K504"/>
    <mergeCell ref="L500:L504"/>
    <mergeCell ref="M500:M504"/>
    <mergeCell ref="F527:G527"/>
    <mergeCell ref="J527:J530"/>
    <mergeCell ref="K527:K530"/>
    <mergeCell ref="L527:L530"/>
    <mergeCell ref="M527:M530"/>
    <mergeCell ref="F494:G494"/>
    <mergeCell ref="J494:J498"/>
    <mergeCell ref="K494:K498"/>
    <mergeCell ref="L494:L498"/>
    <mergeCell ref="M494:M498"/>
    <mergeCell ref="F518:G518"/>
    <mergeCell ref="J518:J521"/>
    <mergeCell ref="K518:K521"/>
    <mergeCell ref="L518:L521"/>
    <mergeCell ref="M518:M521"/>
    <mergeCell ref="F522:G522"/>
    <mergeCell ref="J522:J526"/>
    <mergeCell ref="K522:K526"/>
    <mergeCell ref="L522:L526"/>
    <mergeCell ref="M522:M526"/>
    <mergeCell ref="F545:G545"/>
    <mergeCell ref="J545:J549"/>
    <mergeCell ref="K545:K549"/>
    <mergeCell ref="L545:L549"/>
    <mergeCell ref="M545:M549"/>
    <mergeCell ref="F513:G513"/>
    <mergeCell ref="J513:J517"/>
    <mergeCell ref="K513:K517"/>
    <mergeCell ref="L513:L517"/>
    <mergeCell ref="M513:M517"/>
    <mergeCell ref="F536:G536"/>
    <mergeCell ref="J536:J540"/>
    <mergeCell ref="K536:K540"/>
    <mergeCell ref="L536:L540"/>
    <mergeCell ref="M536:M540"/>
    <mergeCell ref="F541:G541"/>
    <mergeCell ref="J541:J544"/>
    <mergeCell ref="K541:K544"/>
    <mergeCell ref="L541:L544"/>
    <mergeCell ref="M541:M544"/>
    <mergeCell ref="F564:G564"/>
    <mergeCell ref="J564:J568"/>
    <mergeCell ref="K564:K568"/>
    <mergeCell ref="L564:L568"/>
    <mergeCell ref="M564:M568"/>
    <mergeCell ref="F531:G531"/>
    <mergeCell ref="J531:J535"/>
    <mergeCell ref="K531:K535"/>
    <mergeCell ref="L531:L535"/>
    <mergeCell ref="M531:M535"/>
    <mergeCell ref="F554:G554"/>
    <mergeCell ref="J554:J558"/>
    <mergeCell ref="K554:K558"/>
    <mergeCell ref="L554:L558"/>
    <mergeCell ref="M554:M558"/>
    <mergeCell ref="F559:G559"/>
    <mergeCell ref="J559:J563"/>
    <mergeCell ref="K559:K563"/>
    <mergeCell ref="L559:L563"/>
    <mergeCell ref="M559:M563"/>
    <mergeCell ref="F584:G584"/>
    <mergeCell ref="J584:J588"/>
    <mergeCell ref="K584:K588"/>
    <mergeCell ref="L584:L588"/>
    <mergeCell ref="M584:M588"/>
    <mergeCell ref="F550:G550"/>
    <mergeCell ref="J550:J553"/>
    <mergeCell ref="K550:K553"/>
    <mergeCell ref="L550:L553"/>
    <mergeCell ref="M550:M553"/>
    <mergeCell ref="J574:J578"/>
    <mergeCell ref="K574:K578"/>
    <mergeCell ref="L574:L578"/>
    <mergeCell ref="M574:M578"/>
    <mergeCell ref="F579:G579"/>
    <mergeCell ref="J579:J583"/>
    <mergeCell ref="K579:K583"/>
    <mergeCell ref="L579:L583"/>
    <mergeCell ref="M579:M583"/>
    <mergeCell ref="J603:J606"/>
    <mergeCell ref="K603:K606"/>
    <mergeCell ref="L603:L606"/>
    <mergeCell ref="M603:M606"/>
    <mergeCell ref="F569:G569"/>
    <mergeCell ref="J569:J573"/>
    <mergeCell ref="K569:K573"/>
    <mergeCell ref="L569:L573"/>
    <mergeCell ref="M569:M573"/>
    <mergeCell ref="F574:G574"/>
    <mergeCell ref="M594:M597"/>
    <mergeCell ref="F598:G598"/>
    <mergeCell ref="J599:J602"/>
    <mergeCell ref="K599:K602"/>
    <mergeCell ref="L599:L602"/>
    <mergeCell ref="M599:M602"/>
    <mergeCell ref="D628:G628"/>
    <mergeCell ref="F589:G589"/>
    <mergeCell ref="J589:J593"/>
    <mergeCell ref="K589:K593"/>
    <mergeCell ref="L589:L593"/>
    <mergeCell ref="M589:M593"/>
    <mergeCell ref="F594:G594"/>
    <mergeCell ref="J594:J597"/>
    <mergeCell ref="K594:K597"/>
    <mergeCell ref="L594:L597"/>
    <mergeCell ref="J615:J618"/>
    <mergeCell ref="K615:K618"/>
    <mergeCell ref="L615:L618"/>
    <mergeCell ref="M615:M618"/>
    <mergeCell ref="J619:J627"/>
    <mergeCell ref="K619:K627"/>
    <mergeCell ref="L619:L627"/>
    <mergeCell ref="M619:M627"/>
    <mergeCell ref="J607:J610"/>
    <mergeCell ref="K607:K610"/>
    <mergeCell ref="L607:L610"/>
    <mergeCell ref="M607:M610"/>
    <mergeCell ref="J611:J614"/>
    <mergeCell ref="K611:K614"/>
    <mergeCell ref="L611:L614"/>
    <mergeCell ref="M611:M614"/>
    <mergeCell ref="J640:J644"/>
    <mergeCell ref="K640:K644"/>
    <mergeCell ref="L640:L644"/>
    <mergeCell ref="M640:M644"/>
    <mergeCell ref="F645:G645"/>
    <mergeCell ref="J645:J649"/>
    <mergeCell ref="K645:K649"/>
    <mergeCell ref="L645:L649"/>
    <mergeCell ref="M645:M649"/>
    <mergeCell ref="F629:G629"/>
    <mergeCell ref="J630:J634"/>
    <mergeCell ref="K630:K634"/>
    <mergeCell ref="L630:L634"/>
    <mergeCell ref="M630:M634"/>
    <mergeCell ref="J635:J639"/>
    <mergeCell ref="K635:K639"/>
    <mergeCell ref="L635:L639"/>
    <mergeCell ref="M635:M639"/>
    <mergeCell ref="F660:G660"/>
    <mergeCell ref="J660:J664"/>
    <mergeCell ref="K660:K664"/>
    <mergeCell ref="L660:L664"/>
    <mergeCell ref="M660:M664"/>
    <mergeCell ref="F665:G665"/>
    <mergeCell ref="J665:J669"/>
    <mergeCell ref="K665:K669"/>
    <mergeCell ref="L665:L669"/>
    <mergeCell ref="M665:M669"/>
    <mergeCell ref="F650:G650"/>
    <mergeCell ref="J650:J654"/>
    <mergeCell ref="K650:K654"/>
    <mergeCell ref="L650:L654"/>
    <mergeCell ref="M650:M654"/>
    <mergeCell ref="F655:G655"/>
    <mergeCell ref="J655:J659"/>
    <mergeCell ref="K655:K659"/>
    <mergeCell ref="L655:L659"/>
    <mergeCell ref="M655:M659"/>
    <mergeCell ref="F681:G681"/>
    <mergeCell ref="J681:J684"/>
    <mergeCell ref="K681:K684"/>
    <mergeCell ref="L681:L684"/>
    <mergeCell ref="M681:M684"/>
    <mergeCell ref="F685:G685"/>
    <mergeCell ref="J685:J688"/>
    <mergeCell ref="K685:K688"/>
    <mergeCell ref="L685:L688"/>
    <mergeCell ref="M685:M688"/>
    <mergeCell ref="F675:G675"/>
    <mergeCell ref="J675:J679"/>
    <mergeCell ref="K675:K679"/>
    <mergeCell ref="L675:L679"/>
    <mergeCell ref="M675:M679"/>
    <mergeCell ref="D680:G680"/>
    <mergeCell ref="F702:G702"/>
    <mergeCell ref="J702:J706"/>
    <mergeCell ref="K702:K706"/>
    <mergeCell ref="L702:L706"/>
    <mergeCell ref="M702:M706"/>
    <mergeCell ref="F670:G670"/>
    <mergeCell ref="J670:J674"/>
    <mergeCell ref="K670:K674"/>
    <mergeCell ref="L670:L674"/>
    <mergeCell ref="M670:M674"/>
    <mergeCell ref="F693:G693"/>
    <mergeCell ref="J693:J697"/>
    <mergeCell ref="K693:K697"/>
    <mergeCell ref="L693:L697"/>
    <mergeCell ref="M693:M697"/>
    <mergeCell ref="F698:G698"/>
    <mergeCell ref="J698:J701"/>
    <mergeCell ref="K698:K701"/>
    <mergeCell ref="L698:L701"/>
    <mergeCell ref="M698:M701"/>
    <mergeCell ref="F723:G723"/>
    <mergeCell ref="J723:J726"/>
    <mergeCell ref="K723:K726"/>
    <mergeCell ref="L723:L726"/>
    <mergeCell ref="M723:M726"/>
    <mergeCell ref="F689:G689"/>
    <mergeCell ref="J689:J692"/>
    <mergeCell ref="K689:K692"/>
    <mergeCell ref="L689:L692"/>
    <mergeCell ref="M689:M692"/>
    <mergeCell ref="K713:K717"/>
    <mergeCell ref="L713:L717"/>
    <mergeCell ref="M713:M717"/>
    <mergeCell ref="J718:J722"/>
    <mergeCell ref="K718:K722"/>
    <mergeCell ref="L718:L722"/>
    <mergeCell ref="M718:M722"/>
    <mergeCell ref="J742:J746"/>
    <mergeCell ref="K742:K746"/>
    <mergeCell ref="L742:L746"/>
    <mergeCell ref="M742:M746"/>
    <mergeCell ref="F707:G707"/>
    <mergeCell ref="J708:J712"/>
    <mergeCell ref="K708:K712"/>
    <mergeCell ref="L708:L712"/>
    <mergeCell ref="M708:M712"/>
    <mergeCell ref="J713:J717"/>
    <mergeCell ref="J732:J736"/>
    <mergeCell ref="K732:K736"/>
    <mergeCell ref="L732:L736"/>
    <mergeCell ref="M732:M736"/>
    <mergeCell ref="J737:J741"/>
    <mergeCell ref="K737:K741"/>
    <mergeCell ref="L737:L741"/>
    <mergeCell ref="M737:M741"/>
    <mergeCell ref="J764:J767"/>
    <mergeCell ref="K764:K767"/>
    <mergeCell ref="L764:L767"/>
    <mergeCell ref="M764:M767"/>
    <mergeCell ref="F727:G727"/>
    <mergeCell ref="J727:J730"/>
    <mergeCell ref="K727:K730"/>
    <mergeCell ref="L727:L730"/>
    <mergeCell ref="M727:M730"/>
    <mergeCell ref="F731:G731"/>
    <mergeCell ref="J754:J759"/>
    <mergeCell ref="K754:K759"/>
    <mergeCell ref="L754:L759"/>
    <mergeCell ref="M754:M759"/>
    <mergeCell ref="J760:J763"/>
    <mergeCell ref="K760:K763"/>
    <mergeCell ref="L760:L763"/>
    <mergeCell ref="M760:M763"/>
    <mergeCell ref="J747:J751"/>
    <mergeCell ref="K747:K751"/>
    <mergeCell ref="L747:L751"/>
    <mergeCell ref="M747:M751"/>
    <mergeCell ref="D752:G752"/>
    <mergeCell ref="F753:G753"/>
    <mergeCell ref="J779:J782"/>
    <mergeCell ref="K779:K782"/>
    <mergeCell ref="L779:L782"/>
    <mergeCell ref="M779:M782"/>
    <mergeCell ref="J783:J787"/>
    <mergeCell ref="K783:K787"/>
    <mergeCell ref="L783:L787"/>
    <mergeCell ref="M783:M787"/>
    <mergeCell ref="J768:J772"/>
    <mergeCell ref="K768:K772"/>
    <mergeCell ref="L768:L772"/>
    <mergeCell ref="M768:M772"/>
    <mergeCell ref="F773:G773"/>
    <mergeCell ref="J774:J778"/>
    <mergeCell ref="K774:K778"/>
    <mergeCell ref="L774:L778"/>
    <mergeCell ref="M774:M778"/>
    <mergeCell ref="F798:G798"/>
    <mergeCell ref="J798:J802"/>
    <mergeCell ref="K798:K802"/>
    <mergeCell ref="L798:L802"/>
    <mergeCell ref="M798:M802"/>
    <mergeCell ref="F803:G803"/>
    <mergeCell ref="J803:J807"/>
    <mergeCell ref="K803:K807"/>
    <mergeCell ref="L803:L807"/>
    <mergeCell ref="M803:M807"/>
    <mergeCell ref="J788:J792"/>
    <mergeCell ref="K788:K792"/>
    <mergeCell ref="L788:L792"/>
    <mergeCell ref="M788:M792"/>
    <mergeCell ref="J793:J797"/>
    <mergeCell ref="K793:K797"/>
    <mergeCell ref="L793:L797"/>
    <mergeCell ref="M793:M797"/>
    <mergeCell ref="F818:G818"/>
    <mergeCell ref="J818:J822"/>
    <mergeCell ref="K818:K822"/>
    <mergeCell ref="L818:L822"/>
    <mergeCell ref="M818:M822"/>
    <mergeCell ref="F823:G823"/>
    <mergeCell ref="J823:J827"/>
    <mergeCell ref="K823:K827"/>
    <mergeCell ref="L823:L827"/>
    <mergeCell ref="M823:M827"/>
    <mergeCell ref="M809:M813"/>
    <mergeCell ref="F814:G814"/>
    <mergeCell ref="J814:J817"/>
    <mergeCell ref="K814:K817"/>
    <mergeCell ref="L814:L817"/>
    <mergeCell ref="M814:M817"/>
    <mergeCell ref="F843:G843"/>
    <mergeCell ref="J843:J847"/>
    <mergeCell ref="K843:K847"/>
    <mergeCell ref="L843:L847"/>
    <mergeCell ref="M843:M847"/>
    <mergeCell ref="D808:G808"/>
    <mergeCell ref="F809:G809"/>
    <mergeCell ref="J809:J813"/>
    <mergeCell ref="K809:K813"/>
    <mergeCell ref="L809:L813"/>
    <mergeCell ref="F833:G833"/>
    <mergeCell ref="J833:J837"/>
    <mergeCell ref="K833:K837"/>
    <mergeCell ref="L833:L837"/>
    <mergeCell ref="M833:M837"/>
    <mergeCell ref="F838:G838"/>
    <mergeCell ref="J838:J842"/>
    <mergeCell ref="K838:K842"/>
    <mergeCell ref="L838:L842"/>
    <mergeCell ref="M838:M842"/>
    <mergeCell ref="F863:G863"/>
    <mergeCell ref="J863:J867"/>
    <mergeCell ref="K863:K867"/>
    <mergeCell ref="L863:L867"/>
    <mergeCell ref="M863:M867"/>
    <mergeCell ref="F828:G828"/>
    <mergeCell ref="J828:J832"/>
    <mergeCell ref="K828:K832"/>
    <mergeCell ref="L828:L832"/>
    <mergeCell ref="M828:M832"/>
    <mergeCell ref="F853:G853"/>
    <mergeCell ref="J853:J857"/>
    <mergeCell ref="K853:K857"/>
    <mergeCell ref="L853:L857"/>
    <mergeCell ref="M853:M857"/>
    <mergeCell ref="F858:G858"/>
    <mergeCell ref="J858:J862"/>
    <mergeCell ref="K858:K862"/>
    <mergeCell ref="L858:L862"/>
    <mergeCell ref="M858:M862"/>
    <mergeCell ref="F884:G884"/>
    <mergeCell ref="J884:J888"/>
    <mergeCell ref="K884:K888"/>
    <mergeCell ref="L884:L888"/>
    <mergeCell ref="M884:M888"/>
    <mergeCell ref="F848:G848"/>
    <mergeCell ref="J848:J852"/>
    <mergeCell ref="K848:K852"/>
    <mergeCell ref="L848:L852"/>
    <mergeCell ref="M848:M852"/>
    <mergeCell ref="F878:G878"/>
    <mergeCell ref="J878:J882"/>
    <mergeCell ref="K878:K882"/>
    <mergeCell ref="L878:L882"/>
    <mergeCell ref="M878:M882"/>
    <mergeCell ref="D883:G883"/>
    <mergeCell ref="F868:G868"/>
    <mergeCell ref="J868:J872"/>
    <mergeCell ref="K868:K872"/>
    <mergeCell ref="L868:L872"/>
    <mergeCell ref="M868:M872"/>
    <mergeCell ref="F873:G873"/>
    <mergeCell ref="J873:J877"/>
    <mergeCell ref="K873:K877"/>
    <mergeCell ref="L873:L877"/>
    <mergeCell ref="M873:M877"/>
    <mergeCell ref="J900:J904"/>
    <mergeCell ref="K900:K904"/>
    <mergeCell ref="L900:L904"/>
    <mergeCell ref="M900:M904"/>
    <mergeCell ref="J905:J909"/>
    <mergeCell ref="K905:K909"/>
    <mergeCell ref="L905:L909"/>
    <mergeCell ref="M905:M909"/>
    <mergeCell ref="F894:G894"/>
    <mergeCell ref="J894:J898"/>
    <mergeCell ref="K894:K898"/>
    <mergeCell ref="L894:L898"/>
    <mergeCell ref="M894:M898"/>
    <mergeCell ref="F899:G899"/>
    <mergeCell ref="F925:G925"/>
    <mergeCell ref="J925:J928"/>
    <mergeCell ref="K925:K928"/>
    <mergeCell ref="L925:L928"/>
    <mergeCell ref="M925:M928"/>
    <mergeCell ref="F889:G889"/>
    <mergeCell ref="J889:J893"/>
    <mergeCell ref="K889:K893"/>
    <mergeCell ref="L889:L893"/>
    <mergeCell ref="M889:M893"/>
    <mergeCell ref="J915:J919"/>
    <mergeCell ref="K915:K919"/>
    <mergeCell ref="L915:L919"/>
    <mergeCell ref="M915:M919"/>
    <mergeCell ref="F920:G920"/>
    <mergeCell ref="J920:J924"/>
    <mergeCell ref="K920:K924"/>
    <mergeCell ref="L920:L924"/>
    <mergeCell ref="M920:M924"/>
    <mergeCell ref="F945:G945"/>
    <mergeCell ref="J945:J949"/>
    <mergeCell ref="K945:K949"/>
    <mergeCell ref="L945:L949"/>
    <mergeCell ref="M945:M949"/>
    <mergeCell ref="J910:J914"/>
    <mergeCell ref="K910:K914"/>
    <mergeCell ref="L910:L914"/>
    <mergeCell ref="M910:M914"/>
    <mergeCell ref="F915:G915"/>
    <mergeCell ref="F935:G935"/>
    <mergeCell ref="J935:J940"/>
    <mergeCell ref="K935:K940"/>
    <mergeCell ref="L935:L940"/>
    <mergeCell ref="M935:M940"/>
    <mergeCell ref="F941:G941"/>
    <mergeCell ref="J941:J944"/>
    <mergeCell ref="K941:K944"/>
    <mergeCell ref="L941:L944"/>
    <mergeCell ref="M941:M944"/>
    <mergeCell ref="J964:J967"/>
    <mergeCell ref="K964:K967"/>
    <mergeCell ref="L964:L967"/>
    <mergeCell ref="M964:M967"/>
    <mergeCell ref="F929:G929"/>
    <mergeCell ref="J929:J933"/>
    <mergeCell ref="K929:K933"/>
    <mergeCell ref="L929:L933"/>
    <mergeCell ref="M929:M933"/>
    <mergeCell ref="D934:G934"/>
    <mergeCell ref="J955:J959"/>
    <mergeCell ref="K955:K959"/>
    <mergeCell ref="L955:L959"/>
    <mergeCell ref="M955:M959"/>
    <mergeCell ref="J960:J963"/>
    <mergeCell ref="K960:K963"/>
    <mergeCell ref="L960:L963"/>
    <mergeCell ref="M960:M963"/>
    <mergeCell ref="F950:G950"/>
    <mergeCell ref="J950:J953"/>
    <mergeCell ref="K950:K953"/>
    <mergeCell ref="L950:L953"/>
    <mergeCell ref="M950:M953"/>
    <mergeCell ref="F954:G954"/>
    <mergeCell ref="F978:G978"/>
    <mergeCell ref="J978:J982"/>
    <mergeCell ref="K978:K982"/>
    <mergeCell ref="L978:L982"/>
    <mergeCell ref="M978:M982"/>
    <mergeCell ref="F983:G983"/>
    <mergeCell ref="J983:J987"/>
    <mergeCell ref="K983:K987"/>
    <mergeCell ref="L983:L987"/>
    <mergeCell ref="M983:M987"/>
    <mergeCell ref="F968:G968"/>
    <mergeCell ref="J968:J972"/>
    <mergeCell ref="K968:K972"/>
    <mergeCell ref="L968:L972"/>
    <mergeCell ref="M968:M972"/>
    <mergeCell ref="F973:G973"/>
    <mergeCell ref="J973:J977"/>
    <mergeCell ref="K973:K977"/>
    <mergeCell ref="L973:L977"/>
    <mergeCell ref="M973:M977"/>
    <mergeCell ref="J998:J1002"/>
    <mergeCell ref="K998:K1002"/>
    <mergeCell ref="L998:L1002"/>
    <mergeCell ref="M998:M1002"/>
    <mergeCell ref="J1003:J1007"/>
    <mergeCell ref="K1003:K1007"/>
    <mergeCell ref="L1003:L1007"/>
    <mergeCell ref="M1003:M1007"/>
    <mergeCell ref="F993:G993"/>
    <mergeCell ref="J993:J996"/>
    <mergeCell ref="K993:K996"/>
    <mergeCell ref="L993:L996"/>
    <mergeCell ref="M993:M996"/>
    <mergeCell ref="F997:G997"/>
    <mergeCell ref="J1021:J1024"/>
    <mergeCell ref="K1021:K1024"/>
    <mergeCell ref="L1021:L1024"/>
    <mergeCell ref="M1021:M1024"/>
    <mergeCell ref="D1025:G1025"/>
    <mergeCell ref="F988:G988"/>
    <mergeCell ref="J988:J992"/>
    <mergeCell ref="K988:K992"/>
    <mergeCell ref="L988:L992"/>
    <mergeCell ref="M988:M992"/>
    <mergeCell ref="L1012:L1016"/>
    <mergeCell ref="M1012:M1016"/>
    <mergeCell ref="J1017:J1020"/>
    <mergeCell ref="K1017:K1020"/>
    <mergeCell ref="L1017:L1020"/>
    <mergeCell ref="M1017:M1020"/>
    <mergeCell ref="J1041:J1044"/>
    <mergeCell ref="K1041:K1044"/>
    <mergeCell ref="L1041:L1044"/>
    <mergeCell ref="M1041:M1044"/>
    <mergeCell ref="J1008:J1011"/>
    <mergeCell ref="K1008:K1011"/>
    <mergeCell ref="L1008:L1011"/>
    <mergeCell ref="M1008:M1011"/>
    <mergeCell ref="J1012:J1016"/>
    <mergeCell ref="K1012:K1016"/>
    <mergeCell ref="K1031:K1035"/>
    <mergeCell ref="L1031:L1035"/>
    <mergeCell ref="M1031:M1035"/>
    <mergeCell ref="J1036:J1040"/>
    <mergeCell ref="K1036:K1040"/>
    <mergeCell ref="L1036:L1040"/>
    <mergeCell ref="M1036:M1040"/>
    <mergeCell ref="J1065:J1068"/>
    <mergeCell ref="K1065:K1068"/>
    <mergeCell ref="L1065:L1068"/>
    <mergeCell ref="M1065:M1068"/>
    <mergeCell ref="F1026:G1026"/>
    <mergeCell ref="J1027:J1030"/>
    <mergeCell ref="K1027:K1030"/>
    <mergeCell ref="L1027:L1030"/>
    <mergeCell ref="M1027:M1030"/>
    <mergeCell ref="J1031:J1035"/>
    <mergeCell ref="L1050:L1053"/>
    <mergeCell ref="M1050:M1053"/>
    <mergeCell ref="F1054:G1054"/>
    <mergeCell ref="J1059:J1064"/>
    <mergeCell ref="K1059:K1064"/>
    <mergeCell ref="L1059:L1064"/>
    <mergeCell ref="M1059:M1064"/>
    <mergeCell ref="J1084:J1088"/>
    <mergeCell ref="K1084:K1088"/>
    <mergeCell ref="L1084:L1088"/>
    <mergeCell ref="M1084:M1088"/>
    <mergeCell ref="J1045:J1049"/>
    <mergeCell ref="K1045:K1049"/>
    <mergeCell ref="L1045:L1049"/>
    <mergeCell ref="M1045:M1049"/>
    <mergeCell ref="J1050:J1053"/>
    <mergeCell ref="K1050:K1053"/>
    <mergeCell ref="L1074:L1078"/>
    <mergeCell ref="M1074:M1078"/>
    <mergeCell ref="F1079:G1079"/>
    <mergeCell ref="J1079:J1083"/>
    <mergeCell ref="K1079:K1083"/>
    <mergeCell ref="L1079:L1083"/>
    <mergeCell ref="M1079:M1083"/>
    <mergeCell ref="J1109:J1113"/>
    <mergeCell ref="K1109:K1113"/>
    <mergeCell ref="L1109:L1113"/>
    <mergeCell ref="M1109:M1113"/>
    <mergeCell ref="J1069:J1073"/>
    <mergeCell ref="K1069:K1073"/>
    <mergeCell ref="L1069:L1073"/>
    <mergeCell ref="M1069:M1073"/>
    <mergeCell ref="J1074:J1078"/>
    <mergeCell ref="K1074:K1078"/>
    <mergeCell ref="F1099:G1099"/>
    <mergeCell ref="J1099:J1103"/>
    <mergeCell ref="K1099:K1103"/>
    <mergeCell ref="L1099:L1103"/>
    <mergeCell ref="M1099:M1103"/>
    <mergeCell ref="M1115:M1118"/>
    <mergeCell ref="J1104:J1108"/>
    <mergeCell ref="K1104:K1108"/>
    <mergeCell ref="L1104:L1108"/>
    <mergeCell ref="M1104:M1108"/>
    <mergeCell ref="F1089:G1089"/>
    <mergeCell ref="J1089:J1093"/>
    <mergeCell ref="K1089:K1093"/>
    <mergeCell ref="L1089:L1093"/>
    <mergeCell ref="M1089:M1093"/>
    <mergeCell ref="F1094:G1094"/>
    <mergeCell ref="J1094:J1098"/>
    <mergeCell ref="K1094:K1098"/>
    <mergeCell ref="L1094:L1098"/>
    <mergeCell ref="M1094:M1098"/>
    <mergeCell ref="F1134:G1134"/>
    <mergeCell ref="J1134:J1138"/>
    <mergeCell ref="K1134:K1138"/>
    <mergeCell ref="L1134:L1138"/>
    <mergeCell ref="M1134:M1138"/>
    <mergeCell ref="F1119:G1119"/>
    <mergeCell ref="J1119:J1123"/>
    <mergeCell ref="K1119:K1123"/>
    <mergeCell ref="L1119:L1123"/>
    <mergeCell ref="M1119:M1123"/>
    <mergeCell ref="F1124:G1124"/>
    <mergeCell ref="J1124:J1128"/>
    <mergeCell ref="K1124:K1128"/>
    <mergeCell ref="L1124:L1128"/>
    <mergeCell ref="M1124:M1128"/>
    <mergeCell ref="D1114:G1114"/>
    <mergeCell ref="F1115:G1115"/>
    <mergeCell ref="J1115:J1118"/>
    <mergeCell ref="K1115:K1118"/>
    <mergeCell ref="L1115:L1118"/>
    <mergeCell ref="F1149:G1149"/>
    <mergeCell ref="J1149:J1154"/>
    <mergeCell ref="K1149:K1154"/>
    <mergeCell ref="L1149:L1154"/>
    <mergeCell ref="M1149:M1154"/>
    <mergeCell ref="F1139:G1139"/>
    <mergeCell ref="J1139:J1143"/>
    <mergeCell ref="K1139:K1143"/>
    <mergeCell ref="L1139:L1143"/>
    <mergeCell ref="M1139:M1143"/>
    <mergeCell ref="F1144:G1144"/>
    <mergeCell ref="J1144:J1148"/>
    <mergeCell ref="K1144:K1148"/>
    <mergeCell ref="L1144:L1148"/>
    <mergeCell ref="M1144:M1148"/>
    <mergeCell ref="F1129:G1129"/>
    <mergeCell ref="J1129:J1133"/>
    <mergeCell ref="K1129:K1133"/>
    <mergeCell ref="L1129:L1133"/>
    <mergeCell ref="M1129:M1133"/>
    <mergeCell ref="M1177:M1180"/>
    <mergeCell ref="F1181:G1181"/>
    <mergeCell ref="J1181:J1184"/>
    <mergeCell ref="K1181:K1184"/>
    <mergeCell ref="L1181:L1184"/>
    <mergeCell ref="M1181:M1184"/>
    <mergeCell ref="D1175:G1175"/>
    <mergeCell ref="E1176:G1176"/>
    <mergeCell ref="F1177:G1177"/>
    <mergeCell ref="J1177:J1180"/>
    <mergeCell ref="K1177:K1180"/>
    <mergeCell ref="L1177:L1180"/>
    <mergeCell ref="J1200:J1204"/>
    <mergeCell ref="K1200:K1204"/>
    <mergeCell ref="L1200:L1204"/>
    <mergeCell ref="M1200:M1204"/>
    <mergeCell ref="F1170:G1170"/>
    <mergeCell ref="J1170:J1173"/>
    <mergeCell ref="K1170:K1173"/>
    <mergeCell ref="L1170:L1173"/>
    <mergeCell ref="M1170:M1173"/>
    <mergeCell ref="C1174:G1174"/>
    <mergeCell ref="J1191:J1195"/>
    <mergeCell ref="K1191:K1195"/>
    <mergeCell ref="L1191:L1195"/>
    <mergeCell ref="M1191:M1195"/>
    <mergeCell ref="J1196:J1199"/>
    <mergeCell ref="K1196:K1199"/>
    <mergeCell ref="L1196:L1199"/>
    <mergeCell ref="M1196:M1199"/>
    <mergeCell ref="F1185:G1185"/>
    <mergeCell ref="J1185:J1189"/>
    <mergeCell ref="K1185:K1189"/>
    <mergeCell ref="L1185:L1189"/>
    <mergeCell ref="M1185:M1189"/>
    <mergeCell ref="F1190:G1190"/>
    <mergeCell ref="F1219:G1219"/>
    <mergeCell ref="J1219:J1222"/>
    <mergeCell ref="K1219:K1222"/>
    <mergeCell ref="L1219:L1222"/>
    <mergeCell ref="M1219:M1222"/>
    <mergeCell ref="F1223:G1223"/>
    <mergeCell ref="J1223:J1226"/>
    <mergeCell ref="K1223:K1226"/>
    <mergeCell ref="L1223:L1226"/>
    <mergeCell ref="M1223:M1226"/>
    <mergeCell ref="E1214:G1214"/>
    <mergeCell ref="F1215:G1215"/>
    <mergeCell ref="J1215:J1218"/>
    <mergeCell ref="K1215:K1218"/>
    <mergeCell ref="L1215:L1218"/>
    <mergeCell ref="M1215:M1218"/>
    <mergeCell ref="J1240:J1243"/>
    <mergeCell ref="K1240:K1243"/>
    <mergeCell ref="L1240:L1243"/>
    <mergeCell ref="M1240:M1243"/>
    <mergeCell ref="J1205:J1213"/>
    <mergeCell ref="K1205:K1213"/>
    <mergeCell ref="L1205:L1213"/>
    <mergeCell ref="M1205:M1213"/>
    <mergeCell ref="J1232:J1235"/>
    <mergeCell ref="K1232:K1235"/>
    <mergeCell ref="L1232:L1235"/>
    <mergeCell ref="M1232:M1235"/>
    <mergeCell ref="J1236:J1239"/>
    <mergeCell ref="K1236:K1239"/>
    <mergeCell ref="L1236:L1239"/>
    <mergeCell ref="M1236:M1239"/>
    <mergeCell ref="F1257:G1257"/>
    <mergeCell ref="J1257:J1261"/>
    <mergeCell ref="K1257:K1261"/>
    <mergeCell ref="L1257:L1261"/>
    <mergeCell ref="M1257:M1261"/>
    <mergeCell ref="F1227:G1227"/>
    <mergeCell ref="J1228:J1231"/>
    <mergeCell ref="K1228:K1231"/>
    <mergeCell ref="L1228:L1231"/>
    <mergeCell ref="M1228:M1231"/>
    <mergeCell ref="F1249:G1249"/>
    <mergeCell ref="J1249:J1252"/>
    <mergeCell ref="K1249:K1252"/>
    <mergeCell ref="L1249:L1252"/>
    <mergeCell ref="M1249:M1252"/>
    <mergeCell ref="F1253:G1253"/>
    <mergeCell ref="J1253:J1256"/>
    <mergeCell ref="K1253:K1256"/>
    <mergeCell ref="L1253:L1256"/>
    <mergeCell ref="M1253:M1256"/>
    <mergeCell ref="F1244:G1244"/>
    <mergeCell ref="J1244:J1247"/>
    <mergeCell ref="K1244:K1247"/>
    <mergeCell ref="L1244:L1247"/>
    <mergeCell ref="M1244:M1247"/>
    <mergeCell ref="E1248:G1248"/>
    <mergeCell ref="F1271:G1271"/>
    <mergeCell ref="J1272:J1276"/>
    <mergeCell ref="K1272:K1276"/>
    <mergeCell ref="L1272:L1276"/>
    <mergeCell ref="M1272:M1276"/>
    <mergeCell ref="J1277:J1281"/>
    <mergeCell ref="K1277:K1281"/>
    <mergeCell ref="L1277:L1281"/>
    <mergeCell ref="M1277:M1281"/>
    <mergeCell ref="E1262:G1262"/>
    <mergeCell ref="J1263:J1266"/>
    <mergeCell ref="K1263:K1266"/>
    <mergeCell ref="L1263:L1266"/>
    <mergeCell ref="M1263:M1266"/>
    <mergeCell ref="J1267:J1270"/>
    <mergeCell ref="K1267:K1270"/>
    <mergeCell ref="L1267:L1270"/>
    <mergeCell ref="M1267:M1270"/>
    <mergeCell ref="F1291:G1291"/>
    <mergeCell ref="J1291:J1294"/>
    <mergeCell ref="K1291:K1294"/>
    <mergeCell ref="L1291:L1294"/>
    <mergeCell ref="M1291:M1294"/>
    <mergeCell ref="F1295:G1295"/>
    <mergeCell ref="J1295:J1298"/>
    <mergeCell ref="K1295:K1298"/>
    <mergeCell ref="L1295:L1298"/>
    <mergeCell ref="M1295:M1298"/>
    <mergeCell ref="F1282:G1282"/>
    <mergeCell ref="J1282:J1285"/>
    <mergeCell ref="K1282:K1285"/>
    <mergeCell ref="L1282:L1285"/>
    <mergeCell ref="M1282:M1285"/>
    <mergeCell ref="F1286:G1286"/>
    <mergeCell ref="J1286:J1290"/>
    <mergeCell ref="K1286:K1290"/>
    <mergeCell ref="L1286:L1290"/>
    <mergeCell ref="M1286:M1290"/>
    <mergeCell ref="F1311:G1311"/>
    <mergeCell ref="J1311:J1315"/>
    <mergeCell ref="K1311:K1315"/>
    <mergeCell ref="L1311:L1315"/>
    <mergeCell ref="M1311:M1315"/>
    <mergeCell ref="F1316:G1316"/>
    <mergeCell ref="J1316:J1320"/>
    <mergeCell ref="K1316:K1320"/>
    <mergeCell ref="L1316:L1320"/>
    <mergeCell ref="M1316:M1320"/>
    <mergeCell ref="F1299:G1299"/>
    <mergeCell ref="J1300:J1304"/>
    <mergeCell ref="K1300:K1304"/>
    <mergeCell ref="L1300:L1304"/>
    <mergeCell ref="M1300:M1304"/>
    <mergeCell ref="J1305:J1310"/>
    <mergeCell ref="K1305:K1310"/>
    <mergeCell ref="L1305:L1310"/>
    <mergeCell ref="M1305:M1310"/>
    <mergeCell ref="L1326:L1329"/>
    <mergeCell ref="M1326:M1329"/>
    <mergeCell ref="F1330:G1330"/>
    <mergeCell ref="J1331:J1340"/>
    <mergeCell ref="K1331:K1340"/>
    <mergeCell ref="L1331:L1340"/>
    <mergeCell ref="M1331:M1346"/>
    <mergeCell ref="J1341:J1346"/>
    <mergeCell ref="K1341:K1346"/>
    <mergeCell ref="L1341:L1346"/>
    <mergeCell ref="M1369:M1373"/>
    <mergeCell ref="F1321:G1321"/>
    <mergeCell ref="J1321:J1324"/>
    <mergeCell ref="K1321:K1324"/>
    <mergeCell ref="L1321:L1324"/>
    <mergeCell ref="M1321:M1324"/>
    <mergeCell ref="D1325:G1325"/>
    <mergeCell ref="F1326:G1326"/>
    <mergeCell ref="J1326:J1329"/>
    <mergeCell ref="K1326:K1329"/>
    <mergeCell ref="K1358:K1363"/>
    <mergeCell ref="L1358:L1363"/>
    <mergeCell ref="J1364:J1368"/>
    <mergeCell ref="K1364:K1368"/>
    <mergeCell ref="L1364:L1368"/>
    <mergeCell ref="F1369:G1369"/>
    <mergeCell ref="J1369:J1373"/>
    <mergeCell ref="K1369:K1373"/>
    <mergeCell ref="L1369:L1373"/>
    <mergeCell ref="J1347:J1351"/>
    <mergeCell ref="K1347:K1351"/>
    <mergeCell ref="L1347:L1351"/>
    <mergeCell ref="M1347:M1351"/>
    <mergeCell ref="F1352:G1352"/>
    <mergeCell ref="J1353:J1357"/>
    <mergeCell ref="K1353:K1357"/>
    <mergeCell ref="L1353:L1357"/>
    <mergeCell ref="M1353:M1368"/>
    <mergeCell ref="J1358:J1363"/>
    <mergeCell ref="F1383:G1383"/>
    <mergeCell ref="J1384:J1388"/>
    <mergeCell ref="K1384:K1388"/>
    <mergeCell ref="L1384:L1388"/>
    <mergeCell ref="M1384:M1388"/>
    <mergeCell ref="J1389:J1393"/>
    <mergeCell ref="K1389:K1393"/>
    <mergeCell ref="L1389:L1393"/>
    <mergeCell ref="M1389:M1393"/>
    <mergeCell ref="F1374:G1374"/>
    <mergeCell ref="J1374:J1377"/>
    <mergeCell ref="K1374:K1377"/>
    <mergeCell ref="L1374:L1377"/>
    <mergeCell ref="M1374:M1377"/>
    <mergeCell ref="F1378:G1378"/>
    <mergeCell ref="J1378:J1382"/>
    <mergeCell ref="K1378:K1382"/>
    <mergeCell ref="L1378:L1382"/>
    <mergeCell ref="M1378:M1382"/>
    <mergeCell ref="F1404:G1404"/>
    <mergeCell ref="J1404:J1407"/>
    <mergeCell ref="K1404:K1407"/>
    <mergeCell ref="L1404:L1407"/>
    <mergeCell ref="M1404:M1407"/>
    <mergeCell ref="F1408:G1408"/>
    <mergeCell ref="J1408:J1412"/>
    <mergeCell ref="K1408:K1412"/>
    <mergeCell ref="L1408:L1412"/>
    <mergeCell ref="M1408:M1412"/>
    <mergeCell ref="J1394:J1397"/>
    <mergeCell ref="K1394:K1397"/>
    <mergeCell ref="L1394:L1397"/>
    <mergeCell ref="M1394:M1397"/>
    <mergeCell ref="F1398:G1398"/>
    <mergeCell ref="J1398:J1403"/>
    <mergeCell ref="K1398:K1403"/>
    <mergeCell ref="L1398:L1403"/>
    <mergeCell ref="M1398:M1403"/>
    <mergeCell ref="F1423:G1423"/>
    <mergeCell ref="J1423:J1426"/>
    <mergeCell ref="K1423:K1426"/>
    <mergeCell ref="L1423:L1426"/>
    <mergeCell ref="M1423:M1426"/>
    <mergeCell ref="F1427:G1427"/>
    <mergeCell ref="J1427:J1430"/>
    <mergeCell ref="K1427:K1430"/>
    <mergeCell ref="L1427:L1430"/>
    <mergeCell ref="M1427:M1430"/>
    <mergeCell ref="F1413:G1413"/>
    <mergeCell ref="J1413:J1416"/>
    <mergeCell ref="K1413:K1416"/>
    <mergeCell ref="L1413:L1416"/>
    <mergeCell ref="M1413:M1416"/>
    <mergeCell ref="F1417:G1417"/>
    <mergeCell ref="J1417:J1422"/>
    <mergeCell ref="K1417:K1422"/>
    <mergeCell ref="L1417:L1422"/>
    <mergeCell ref="M1417:M1422"/>
    <mergeCell ref="D1440:G1440"/>
    <mergeCell ref="F1441:G1441"/>
    <mergeCell ref="J1441:J1445"/>
    <mergeCell ref="K1441:K1445"/>
    <mergeCell ref="L1441:L1445"/>
    <mergeCell ref="M1441:M1445"/>
    <mergeCell ref="F1435:G1435"/>
    <mergeCell ref="J1435:J1438"/>
    <mergeCell ref="K1435:K1438"/>
    <mergeCell ref="L1435:L1438"/>
    <mergeCell ref="M1435:M1438"/>
    <mergeCell ref="C1439:G1439"/>
    <mergeCell ref="F1460:G1460"/>
    <mergeCell ref="J1460:J1463"/>
    <mergeCell ref="K1460:K1463"/>
    <mergeCell ref="L1460:L1463"/>
    <mergeCell ref="M1460:M1463"/>
    <mergeCell ref="F1431:G1431"/>
    <mergeCell ref="J1431:J1434"/>
    <mergeCell ref="K1431:K1434"/>
    <mergeCell ref="L1431:L1434"/>
    <mergeCell ref="M1431:M1434"/>
    <mergeCell ref="F1450:G1450"/>
    <mergeCell ref="J1450:J1454"/>
    <mergeCell ref="K1450:K1454"/>
    <mergeCell ref="L1450:L1454"/>
    <mergeCell ref="M1450:M1454"/>
    <mergeCell ref="F1455:G1455"/>
    <mergeCell ref="J1455:J1459"/>
    <mergeCell ref="K1455:K1459"/>
    <mergeCell ref="L1455:L1459"/>
    <mergeCell ref="M1455:M1459"/>
    <mergeCell ref="F1480:G1480"/>
    <mergeCell ref="J1480:J1484"/>
    <mergeCell ref="K1480:K1484"/>
    <mergeCell ref="L1480:L1484"/>
    <mergeCell ref="M1480:M1484"/>
    <mergeCell ref="F1446:G1446"/>
    <mergeCell ref="J1446:J1449"/>
    <mergeCell ref="K1446:K1449"/>
    <mergeCell ref="L1446:L1449"/>
    <mergeCell ref="M1446:M1449"/>
    <mergeCell ref="F1469:G1469"/>
    <mergeCell ref="J1469:J1473"/>
    <mergeCell ref="K1469:K1473"/>
    <mergeCell ref="L1469:L1473"/>
    <mergeCell ref="M1469:M1473"/>
    <mergeCell ref="F1474:G1474"/>
    <mergeCell ref="J1474:J1479"/>
    <mergeCell ref="K1474:K1479"/>
    <mergeCell ref="L1474:L1479"/>
    <mergeCell ref="M1474:M1479"/>
    <mergeCell ref="F1500:G1500"/>
    <mergeCell ref="J1500:J1505"/>
    <mergeCell ref="K1500:K1505"/>
    <mergeCell ref="L1500:L1505"/>
    <mergeCell ref="M1500:M1505"/>
    <mergeCell ref="F1464:G1464"/>
    <mergeCell ref="J1464:J1468"/>
    <mergeCell ref="K1464:K1468"/>
    <mergeCell ref="L1464:L1468"/>
    <mergeCell ref="M1464:M1468"/>
    <mergeCell ref="F1490:G1490"/>
    <mergeCell ref="J1490:J1494"/>
    <mergeCell ref="K1490:K1494"/>
    <mergeCell ref="L1490:L1494"/>
    <mergeCell ref="M1490:M1494"/>
    <mergeCell ref="F1495:G1495"/>
    <mergeCell ref="J1495:J1499"/>
    <mergeCell ref="K1495:K1499"/>
    <mergeCell ref="L1495:L1499"/>
    <mergeCell ref="M1495:M1499"/>
    <mergeCell ref="F1522:G1522"/>
    <mergeCell ref="J1522:J1526"/>
    <mergeCell ref="K1522:K1526"/>
    <mergeCell ref="L1522:L1526"/>
    <mergeCell ref="M1522:M1526"/>
    <mergeCell ref="F1485:G1485"/>
    <mergeCell ref="J1485:J1489"/>
    <mergeCell ref="K1485:K1489"/>
    <mergeCell ref="L1485:L1489"/>
    <mergeCell ref="M1485:M1489"/>
    <mergeCell ref="F1512:G1512"/>
    <mergeCell ref="J1512:J1516"/>
    <mergeCell ref="K1512:K1516"/>
    <mergeCell ref="L1512:L1516"/>
    <mergeCell ref="M1512:M1516"/>
    <mergeCell ref="F1517:G1517"/>
    <mergeCell ref="J1517:J1521"/>
    <mergeCell ref="K1517:K1521"/>
    <mergeCell ref="L1517:L1521"/>
    <mergeCell ref="M1517:M1521"/>
    <mergeCell ref="F1541:G1541"/>
    <mergeCell ref="J1541:J1544"/>
    <mergeCell ref="K1541:K1544"/>
    <mergeCell ref="L1541:L1544"/>
    <mergeCell ref="M1541:M1544"/>
    <mergeCell ref="F1506:G1506"/>
    <mergeCell ref="J1506:J1511"/>
    <mergeCell ref="K1506:K1511"/>
    <mergeCell ref="L1506:L1511"/>
    <mergeCell ref="M1506:M1511"/>
    <mergeCell ref="F1532:G1532"/>
    <mergeCell ref="J1532:J1535"/>
    <mergeCell ref="K1532:K1535"/>
    <mergeCell ref="L1532:L1535"/>
    <mergeCell ref="M1532:M1535"/>
    <mergeCell ref="F1536:G1536"/>
    <mergeCell ref="J1536:J1540"/>
    <mergeCell ref="K1536:K1540"/>
    <mergeCell ref="L1536:L1540"/>
    <mergeCell ref="M1536:M1540"/>
    <mergeCell ref="F1561:G1561"/>
    <mergeCell ref="J1561:J1564"/>
    <mergeCell ref="K1561:K1564"/>
    <mergeCell ref="L1561:L1564"/>
    <mergeCell ref="M1561:M1564"/>
    <mergeCell ref="F1527:G1527"/>
    <mergeCell ref="J1527:J1531"/>
    <mergeCell ref="K1527:K1531"/>
    <mergeCell ref="L1527:L1531"/>
    <mergeCell ref="M1527:M1531"/>
    <mergeCell ref="J1551:J1555"/>
    <mergeCell ref="K1551:K1555"/>
    <mergeCell ref="L1551:L1555"/>
    <mergeCell ref="M1551:M1555"/>
    <mergeCell ref="J1556:J1560"/>
    <mergeCell ref="K1556:K1560"/>
    <mergeCell ref="L1556:L1560"/>
    <mergeCell ref="M1556:M1560"/>
    <mergeCell ref="J1582:J1586"/>
    <mergeCell ref="K1582:K1586"/>
    <mergeCell ref="L1582:L1586"/>
    <mergeCell ref="M1582:M1586"/>
    <mergeCell ref="F1545:G1545"/>
    <mergeCell ref="J1545:J1549"/>
    <mergeCell ref="K1545:K1549"/>
    <mergeCell ref="L1545:L1549"/>
    <mergeCell ref="M1545:M1549"/>
    <mergeCell ref="F1550:G1550"/>
    <mergeCell ref="F1573:G1573"/>
    <mergeCell ref="F1577:G1577"/>
    <mergeCell ref="J1578:J1581"/>
    <mergeCell ref="K1578:K1581"/>
    <mergeCell ref="L1578:L1581"/>
    <mergeCell ref="M1578:M1581"/>
    <mergeCell ref="F1565:G1565"/>
    <mergeCell ref="J1565:J1568"/>
    <mergeCell ref="K1565:K1568"/>
    <mergeCell ref="L1565:L1568"/>
    <mergeCell ref="M1565:M1568"/>
    <mergeCell ref="F1569:G1569"/>
    <mergeCell ref="J1569:J1576"/>
    <mergeCell ref="K1569:K1576"/>
    <mergeCell ref="L1569:L1576"/>
    <mergeCell ref="M1569:M1576"/>
    <mergeCell ref="J1603:J1606"/>
    <mergeCell ref="K1603:K1606"/>
    <mergeCell ref="L1603:L1606"/>
    <mergeCell ref="M1603:M1606"/>
    <mergeCell ref="J1607:J1610"/>
    <mergeCell ref="K1607:K1610"/>
    <mergeCell ref="L1607:L1610"/>
    <mergeCell ref="M1607:M1610"/>
    <mergeCell ref="L1593:L1597"/>
    <mergeCell ref="M1593:M1597"/>
    <mergeCell ref="J1598:J1602"/>
    <mergeCell ref="K1598:K1602"/>
    <mergeCell ref="L1598:L1602"/>
    <mergeCell ref="M1598:M1602"/>
    <mergeCell ref="J1624:J1627"/>
    <mergeCell ref="K1624:K1627"/>
    <mergeCell ref="L1624:L1627"/>
    <mergeCell ref="M1624:M1627"/>
    <mergeCell ref="J1587:J1592"/>
    <mergeCell ref="K1587:K1592"/>
    <mergeCell ref="L1587:L1592"/>
    <mergeCell ref="M1587:M1592"/>
    <mergeCell ref="J1593:J1597"/>
    <mergeCell ref="K1593:K1597"/>
    <mergeCell ref="K1616:K1619"/>
    <mergeCell ref="L1616:L1619"/>
    <mergeCell ref="M1616:M1619"/>
    <mergeCell ref="J1620:J1623"/>
    <mergeCell ref="K1620:K1623"/>
    <mergeCell ref="L1620:L1623"/>
    <mergeCell ref="M1620:M1623"/>
    <mergeCell ref="J1643:J1647"/>
    <mergeCell ref="K1643:K1647"/>
    <mergeCell ref="L1643:L1647"/>
    <mergeCell ref="M1643:M1647"/>
    <mergeCell ref="F1611:G1611"/>
    <mergeCell ref="J1612:J1615"/>
    <mergeCell ref="K1612:K1615"/>
    <mergeCell ref="L1612:L1615"/>
    <mergeCell ref="M1612:M1615"/>
    <mergeCell ref="J1616:J1619"/>
    <mergeCell ref="J1657:J1660"/>
    <mergeCell ref="K1657:K1660"/>
    <mergeCell ref="L1657:L1660"/>
    <mergeCell ref="M1657:M1660"/>
    <mergeCell ref="F1661:G1661"/>
    <mergeCell ref="J1662:J1666"/>
    <mergeCell ref="K1662:K1666"/>
    <mergeCell ref="L1662:L1666"/>
    <mergeCell ref="M1662:M1666"/>
    <mergeCell ref="J1649:J1652"/>
    <mergeCell ref="K1649:K1652"/>
    <mergeCell ref="L1649:L1652"/>
    <mergeCell ref="M1649:M1652"/>
    <mergeCell ref="J1653:J1656"/>
    <mergeCell ref="K1653:K1656"/>
    <mergeCell ref="L1653:L1656"/>
    <mergeCell ref="M1653:M1656"/>
    <mergeCell ref="D1680:G1680"/>
    <mergeCell ref="J1680:J1681"/>
    <mergeCell ref="K1680:K1681"/>
    <mergeCell ref="L1680:L1681"/>
    <mergeCell ref="M1680:M1681"/>
    <mergeCell ref="D1681:G1681"/>
    <mergeCell ref="F1643:G1643"/>
    <mergeCell ref="J1672:J1675"/>
    <mergeCell ref="K1672:K1675"/>
    <mergeCell ref="L1672:L1675"/>
    <mergeCell ref="M1672:M1675"/>
    <mergeCell ref="J1676:J1679"/>
    <mergeCell ref="K1676:K1679"/>
    <mergeCell ref="L1676:L1679"/>
    <mergeCell ref="M1676:M1679"/>
    <mergeCell ref="F1648:G1648"/>
    <mergeCell ref="K1633:K1637"/>
    <mergeCell ref="L1633:L1637"/>
    <mergeCell ref="M1633:M1637"/>
    <mergeCell ref="F1638:G1638"/>
    <mergeCell ref="J1638:J1642"/>
    <mergeCell ref="K1638:K1642"/>
    <mergeCell ref="L1638:L1642"/>
    <mergeCell ref="M1638:M1642"/>
    <mergeCell ref="J1667:J1671"/>
    <mergeCell ref="K1667:K1671"/>
    <mergeCell ref="L1667:L1671"/>
    <mergeCell ref="M1667:M1671"/>
    <mergeCell ref="F1628:G1628"/>
    <mergeCell ref="J1629:J1632"/>
    <mergeCell ref="K1629:K1632"/>
    <mergeCell ref="L1629:L1632"/>
    <mergeCell ref="M1629:M1632"/>
    <mergeCell ref="J1633:J1637"/>
    <mergeCell ref="L1155:L1159"/>
    <mergeCell ref="L1160:L1164"/>
    <mergeCell ref="L1165:L1169"/>
    <mergeCell ref="M1155:M1159"/>
    <mergeCell ref="M1160:M1164"/>
    <mergeCell ref="M1165:M1169"/>
    <mergeCell ref="F1165:G1165"/>
    <mergeCell ref="J1155:J1159"/>
    <mergeCell ref="J1160:J1164"/>
    <mergeCell ref="J1165:J1169"/>
    <mergeCell ref="K1155:K1159"/>
    <mergeCell ref="K1160:K1164"/>
    <mergeCell ref="K1165:K1169"/>
  </mergeCells>
  <conditionalFormatting sqref="K1686:K1707">
    <cfRule type="cellIs" priority="1" dxfId="2" operator="lessThan" stopIfTrue="1">
      <formula>0</formula>
    </cfRule>
    <cfRule type="cellIs" priority="2" dxfId="1" operator="equal" stopIfTrue="1">
      <formula>0</formula>
    </cfRule>
    <cfRule type="cellIs" priority="3" dxfId="0" operator="greaterThan" stopIfTrue="1">
      <formula>0</formula>
    </cfRule>
  </conditionalFormatting>
  <dataValidations count="18">
    <dataValidation type="list" allowBlank="1" showInputMessage="1" showErrorMessage="1" sqref="I1417">
      <formula1>"0.50,0.25, 0.10, 0.00, TB"</formula1>
    </dataValidation>
    <dataValidation type="list" allowBlank="1" showInputMessage="1" showErrorMessage="1" sqref="I1089 I1522">
      <formula1>"0.50, 0.20, 0.00, TB"</formula1>
    </dataValidation>
    <dataValidation type="list" allowBlank="1" showInputMessage="1" showErrorMessage="1" sqref="I202 I206 I224 I380 I384 I115 I276 I289 I434 I624 I459 I8">
      <formula1>"0.10, 0.00, TB"</formula1>
    </dataValidation>
    <dataValidation type="list" allowBlank="1" showInputMessage="1" showErrorMessage="1" sqref="I1413 I62 I1573 I1616 I111 I100 I120 I135 I161 I182 I248 I254 I258 I1676 I267 I1612 I1607 I280 I284 I1115 I293 I299 I308 I312 I327 I346 I351 I365 I370 I374 I403 I413 I1672 I1603 I468 I477 I481 I485 I505 I509 I1170 I527 I541 I550 I1561 I594 I599 I603 I607 I611 I615 I681 I685 I689 I698 I723 I727 I760 I764 I779 I925 I941 I950 I960 I964 I993 I1008 I1017 I1021 I1041 I1050 I1065 I1321 I1460 I1177 I1181 I814 I1196 I1657 I1205 I1215 I1219 I1223 I1228 I1232 I1236 I1240 I1244 I1249 I1253 I1263 I1267 I1282 I1291 I1295 I1027 I1578 I1326 I1653 I1629">
      <formula1>"0.25, 0.00, TB"</formula1>
    </dataValidation>
    <dataValidation type="list" allowBlank="1" showInputMessage="1" showErrorMessage="1" sqref="I1624 I1374 I1620 I1569 I1394 I1404 I1565 I1423 I1427 I1431 I1435 I1446">
      <formula1>"0.25, 0.00, TB"</formula1>
    </dataValidation>
    <dataValidation type="list" allowBlank="1" showInputMessage="1" showErrorMessage="1" sqref="I210 I388">
      <formula1>"0.05, 0.00, TB"</formula1>
    </dataValidation>
    <dataValidation type="list" allowBlank="1" showInputMessage="1" showErrorMessage="1" sqref="I1165 I24 I29 I36 I47 I52 I57 I66:I71 I84 I104 I124 I130 I141 I146 I151 I156 I171 I176 I186 I191 I196 I214 I228 I233 I238 I243 I303 I316 I77 I331 I336 I341 I355 I360 I392 I397 I407 I417 I422 I427 I1079 I454 I448 I1384 I472 I489 I494 I500 I513 I522 I531 I536 I545 I554 I564 I569 I574 I579 I584 I619 I635 I640 I650 I655 I660 I665 I670 I675 I693 I702 I708 I713 I718 I732 I737 I742 I747 I768 I774 I783 I788 I793 I798 I803 I809 I818 I823 I828 I833 I838 I843 I848 I853 I858 I863 I868 I873 I878 I884 I889">
      <formula1>"0.25, 0.10, 0.00, TB"</formula1>
    </dataValidation>
    <dataValidation type="list" allowBlank="1" showInputMessage="1" showErrorMessage="1" sqref="I894 I915 I929 I945 I955 I968 I973 I978 I983 I988 I998 I1003 I1012 I1341 I1031 I1036 I1045 I1069 I1074 I1084 I1336 I1094 I1099 I1104 I1109 I1119 I1124 I1129 I1633 I1662 I1144 I1643 I1185 I1257 I1272 I1277 I1286 I1311 I1316 I1667 I1353 I1347 I1364 I1369 I1441 I1450 I1455 I1464 I1490 I1495 I1512 I1527 I1536 I1551 I1556 I1582 I1598 I1638 I438 I443 I1191 I1200 I1209 I1331 I1300 I1389 I1480 I1485 I1517 I1593 I1134 I1139 I1150 I1155 I1160">
      <formula1>"0.25, 0.10, 0.00, TB"</formula1>
    </dataValidation>
    <dataValidation type="list" allowBlank="1" showInputMessage="1" showErrorMessage="1" sqref="H15 H20">
      <formula1>"0.25, 0.10, 0, TB"</formula1>
    </dataValidation>
    <dataValidation type="list" allowBlank="1" showInputMessage="1" showErrorMessage="1" sqref="I220 I89 I271 I1055 I518">
      <formula1>"0.15, 0.00, TB"</formula1>
    </dataValidation>
    <dataValidation type="list" allowBlank="1" showInputMessage="1" showErrorMessage="1" sqref="I41 I165 I754 I935 I1059 I1398 I1474 I1500 I1506 I1587 I1305 I94">
      <formula1>"0.50, 0.25, 0.10, 0.00, TB"</formula1>
    </dataValidation>
    <dataValidation type="list" allowBlank="1" showInputMessage="1" showErrorMessage="1" sqref="I1541 I1532 I1649">
      <formula1>"0.50, 0.00, TB"</formula1>
    </dataValidation>
    <dataValidation type="list" allowBlank="1" showInputMessage="1" showErrorMessage="1" sqref="I589 I630 I645 I900 I905 I910 I920 I1378 I1408 I1469 I1545">
      <formula1>"0.50, 0.25, 0.00, TB"</formula1>
    </dataValidation>
    <dataValidation type="list" allowBlank="1" showInputMessage="1" showErrorMessage="1" sqref="I19 I463">
      <formula1>"0.15, 0.10, 0.00, TB"</formula1>
    </dataValidation>
    <dataValidation type="list" allowBlank="1" showInputMessage="1" showErrorMessage="1" sqref="I14 I559">
      <formula1>"0.25, 0.15, 0.00, TB"</formula1>
    </dataValidation>
    <dataValidation type="list" allowBlank="1" showInputMessage="1" showErrorMessage="1" sqref="I321">
      <formula1>"0.20, 0.10, 0.00, TB"</formula1>
    </dataValidation>
    <dataValidation type="list" allowBlank="1" showInputMessage="1" showErrorMessage="1" sqref="I262">
      <formula1>"0.20, 0.00, TB"</formula1>
    </dataValidation>
    <dataValidation type="list" allowBlank="1" showInputMessage="1" showErrorMessage="1" sqref="I1358">
      <formula1>"0.25, 0.20, 0.10, 0.00, TB"</formula1>
    </dataValidation>
  </dataValidations>
  <printOptions horizontalCentered="1"/>
  <pageMargins left="0.354330708661417" right="0.21" top="0.33" bottom="0.511811023622047" header="0.196850393700787" footer="0.196850393700787"/>
  <pageSetup horizontalDpi="600" verticalDpi="600" orientation="landscape" paperSize="9" scale="48" r:id="rId1"/>
  <headerFooter>
    <oddFooter>&amp;CPage &amp;P</oddFooter>
  </headerFooter>
  <rowBreaks count="38" manualBreakCount="38">
    <brk id="51" max="255" man="1"/>
    <brk id="99" max="255" man="1"/>
    <brk id="150" max="255" man="1"/>
    <brk id="200" max="255" man="1"/>
    <brk id="242" max="255" man="1"/>
    <brk id="283" max="255" man="1"/>
    <brk id="320" max="255" man="1"/>
    <brk id="368" max="255" man="1"/>
    <brk id="416" max="255" man="1"/>
    <brk id="467" max="255" man="1"/>
    <brk id="517" max="255" man="1"/>
    <brk id="553" max="255" man="1"/>
    <brk id="588" max="255" man="1"/>
    <brk id="639" max="255" man="1"/>
    <brk id="679" max="255" man="1"/>
    <brk id="722" max="255" man="1"/>
    <brk id="767" max="255" man="1"/>
    <brk id="807" max="255" man="1"/>
    <brk id="847" max="255" man="1"/>
    <brk id="888" max="255" man="1"/>
    <brk id="933" max="255" man="1"/>
    <brk id="982" max="255" man="1"/>
    <brk id="1020" max="255" man="1"/>
    <brk id="1064" max="255" man="1"/>
    <brk id="1098" max="255" man="1"/>
    <brk id="1143" max="255" man="1"/>
    <brk id="1184" max="255" man="1"/>
    <brk id="1231" max="255" man="1"/>
    <brk id="1281" max="255" man="1"/>
    <brk id="1329" max="255" man="1"/>
    <brk id="1373" max="255" man="1"/>
    <brk id="1416" max="255" man="1"/>
    <brk id="1459" max="255" man="1"/>
    <brk id="1499" max="255" man="1"/>
    <brk id="1544" max="255" man="1"/>
    <brk id="1581" max="255" man="1"/>
    <brk id="1627" max="255" man="1"/>
    <brk id="1675" max="255" man="1"/>
  </rowBreaks>
  <ignoredErrors>
    <ignoredError sqref="H1440" formulaRange="1"/>
  </ignoredErrors>
</worksheet>
</file>

<file path=xl/worksheets/sheet2.xml><?xml version="1.0" encoding="utf-8"?>
<worksheet xmlns="http://schemas.openxmlformats.org/spreadsheetml/2006/main" xmlns:r="http://schemas.openxmlformats.org/officeDocument/2006/relationships">
  <dimension ref="A1:F55"/>
  <sheetViews>
    <sheetView zoomScalePageLayoutView="0" workbookViewId="0" topLeftCell="A1">
      <selection activeCell="B13" sqref="B13"/>
    </sheetView>
  </sheetViews>
  <sheetFormatPr defaultColWidth="9.140625" defaultRowHeight="12.75"/>
  <cols>
    <col min="2" max="2" width="94.7109375" style="0" bestFit="1" customWidth="1"/>
    <col min="3" max="5" width="9.140625" style="482" customWidth="1"/>
    <col min="6" max="6" width="23.140625" style="0" bestFit="1" customWidth="1"/>
  </cols>
  <sheetData>
    <row r="1" spans="1:6" ht="12.75">
      <c r="A1" s="485"/>
      <c r="B1" s="486" t="s">
        <v>1937</v>
      </c>
      <c r="C1" s="490" t="s">
        <v>1939</v>
      </c>
      <c r="D1" s="490" t="s">
        <v>1940</v>
      </c>
      <c r="E1" s="504" t="s">
        <v>1945</v>
      </c>
      <c r="F1" s="487" t="s">
        <v>1956</v>
      </c>
    </row>
    <row r="2" spans="1:6" ht="15.75" customHeight="1">
      <c r="A2" s="488">
        <v>1</v>
      </c>
      <c r="B2" s="489" t="s">
        <v>1938</v>
      </c>
      <c r="C2" s="497">
        <f>'belum menerima Akta 672'!$H$5</f>
        <v>20</v>
      </c>
      <c r="D2" s="497">
        <f>'belum menerima Akta 672'!$I$5</f>
        <v>0</v>
      </c>
      <c r="E2" s="505">
        <f>D2/C2*100</f>
        <v>0</v>
      </c>
      <c r="F2" s="487"/>
    </row>
    <row r="3" spans="1:6" ht="12.75">
      <c r="A3" s="488">
        <v>2</v>
      </c>
      <c r="B3" s="487" t="s">
        <v>241</v>
      </c>
      <c r="C3" s="497">
        <f>'belum menerima Akta 672'!$H$432</f>
        <v>40</v>
      </c>
      <c r="D3" s="497">
        <f>'belum menerima Akta 672'!$I$432</f>
        <v>0</v>
      </c>
      <c r="E3" s="505">
        <f>D3/C3*100</f>
        <v>0</v>
      </c>
      <c r="F3" s="487"/>
    </row>
    <row r="4" spans="1:6" ht="12.75">
      <c r="A4" s="488">
        <v>3</v>
      </c>
      <c r="B4" s="487" t="s">
        <v>575</v>
      </c>
      <c r="C4" s="497">
        <f>'belum menerima Akta 672'!$H$1174</f>
        <v>15</v>
      </c>
      <c r="D4" s="497">
        <f>'belum menerima Akta 672'!$I$1174</f>
        <v>0</v>
      </c>
      <c r="E4" s="505">
        <f>D4/C4*100</f>
        <v>0</v>
      </c>
      <c r="F4" s="487"/>
    </row>
    <row r="5" spans="1:6" ht="12.75">
      <c r="A5" s="488">
        <v>4</v>
      </c>
      <c r="B5" s="487" t="s">
        <v>689</v>
      </c>
      <c r="C5" s="497">
        <f>'belum menerima Akta 672'!$H$1439</f>
        <v>25</v>
      </c>
      <c r="D5" s="497">
        <f>'belum menerima Akta 672'!$I$1439</f>
        <v>0</v>
      </c>
      <c r="E5" s="505">
        <f>D5/C5*100</f>
        <v>0</v>
      </c>
      <c r="F5" s="487"/>
    </row>
    <row r="6" spans="1:6" ht="12.75">
      <c r="A6" s="492"/>
      <c r="B6" s="491" t="s">
        <v>1941</v>
      </c>
      <c r="C6" s="498">
        <f>SUM(C2:C5)</f>
        <v>100</v>
      </c>
      <c r="D6" s="498">
        <f>SUM(D2:D5)</f>
        <v>0</v>
      </c>
      <c r="E6" s="506">
        <f>D6/C6*100</f>
        <v>0</v>
      </c>
      <c r="F6" s="487"/>
    </row>
    <row r="7" ht="12.75">
      <c r="F7" s="487"/>
    </row>
    <row r="8" spans="1:6" ht="12.75">
      <c r="A8" s="493"/>
      <c r="B8" s="494" t="s">
        <v>1942</v>
      </c>
      <c r="C8" s="495" t="s">
        <v>1939</v>
      </c>
      <c r="D8" s="495" t="s">
        <v>1940</v>
      </c>
      <c r="E8" s="507" t="s">
        <v>1945</v>
      </c>
      <c r="F8" s="487"/>
    </row>
    <row r="9" spans="1:6" ht="12.75">
      <c r="A9" s="1079" t="s">
        <v>1947</v>
      </c>
      <c r="B9" s="1080"/>
      <c r="C9" s="508"/>
      <c r="D9" s="508"/>
      <c r="E9" s="509"/>
      <c r="F9" s="487"/>
    </row>
    <row r="10" spans="1:6" ht="12.75">
      <c r="A10" s="488" t="s">
        <v>9</v>
      </c>
      <c r="B10" s="487" t="s">
        <v>10</v>
      </c>
      <c r="C10" s="499">
        <f>'belum menerima Akta 672'!$H$6</f>
        <v>6.25</v>
      </c>
      <c r="D10" s="499">
        <f>'belum menerima Akta 672'!$I$6</f>
        <v>0</v>
      </c>
      <c r="E10" s="505">
        <f>D10/C10*100</f>
        <v>0</v>
      </c>
      <c r="F10" s="487"/>
    </row>
    <row r="11" spans="1:6" ht="12.75">
      <c r="A11" s="488" t="s">
        <v>73</v>
      </c>
      <c r="B11" s="487" t="s">
        <v>74</v>
      </c>
      <c r="C11" s="497">
        <f>'belum menerima Akta 672'!$H$139</f>
        <v>7.3</v>
      </c>
      <c r="D11" s="497">
        <f>'belum menerima Akta 672'!$I$139</f>
        <v>0</v>
      </c>
      <c r="E11" s="505">
        <f>D11/C11*100</f>
        <v>0</v>
      </c>
      <c r="F11" s="487"/>
    </row>
    <row r="12" spans="1:6" ht="12.75">
      <c r="A12" s="488" t="s">
        <v>162</v>
      </c>
      <c r="B12" s="487" t="s">
        <v>163</v>
      </c>
      <c r="C12" s="497">
        <f>'belum menerima Akta 672'!$H$297</f>
        <v>6.45</v>
      </c>
      <c r="D12" s="497">
        <f>'belum menerima Akta 672'!$I$297</f>
        <v>0</v>
      </c>
      <c r="E12" s="505">
        <f>D12/C12*100</f>
        <v>0</v>
      </c>
      <c r="F12" s="487"/>
    </row>
    <row r="13" spans="1:6" ht="12.75">
      <c r="A13" s="496"/>
      <c r="B13" s="491" t="s">
        <v>1941</v>
      </c>
      <c r="C13" s="500">
        <f>SUM(C10:C12)</f>
        <v>20</v>
      </c>
      <c r="D13" s="500">
        <f>SUM(D10:D12)</f>
        <v>0</v>
      </c>
      <c r="E13" s="506">
        <f>D13/C13*100</f>
        <v>0</v>
      </c>
      <c r="F13" s="487"/>
    </row>
    <row r="14" spans="1:6" ht="12.75">
      <c r="A14" s="1079" t="s">
        <v>1948</v>
      </c>
      <c r="B14" s="1080"/>
      <c r="C14" s="508"/>
      <c r="D14" s="508"/>
      <c r="E14" s="509"/>
      <c r="F14" s="487"/>
    </row>
    <row r="15" spans="1:6" ht="12.75">
      <c r="A15" s="488" t="s">
        <v>242</v>
      </c>
      <c r="B15" s="487" t="s">
        <v>243</v>
      </c>
      <c r="C15" s="499">
        <f>'belum menerima Akta 672'!$H$433</f>
        <v>3.1</v>
      </c>
      <c r="D15" s="499">
        <f>'belum menerima Akta 672'!$I$433</f>
        <v>0</v>
      </c>
      <c r="E15" s="505">
        <f>D15/C15*100</f>
        <v>0</v>
      </c>
      <c r="F15" s="487"/>
    </row>
    <row r="16" spans="1:6" ht="12.75">
      <c r="A16" s="488" t="s">
        <v>276</v>
      </c>
      <c r="B16" s="487" t="s">
        <v>277</v>
      </c>
      <c r="C16" s="499">
        <f>'belum menerima Akta 672'!$H$499</f>
        <v>7</v>
      </c>
      <c r="D16" s="499">
        <f>'belum menerima Akta 672'!$I$499</f>
        <v>0</v>
      </c>
      <c r="E16" s="505">
        <f aca="true" t="shared" si="0" ref="E16:E25">D16/C16*100</f>
        <v>0</v>
      </c>
      <c r="F16" s="487"/>
    </row>
    <row r="17" spans="1:6" ht="12.75">
      <c r="A17" s="488" t="s">
        <v>336</v>
      </c>
      <c r="B17" s="487" t="s">
        <v>337</v>
      </c>
      <c r="C17" s="499">
        <f>'belum menerima Akta 672'!$H$628</f>
        <v>3</v>
      </c>
      <c r="D17" s="499">
        <f>'belum menerima Akta 672'!$I$628</f>
        <v>0</v>
      </c>
      <c r="E17" s="505">
        <f t="shared" si="0"/>
        <v>0</v>
      </c>
      <c r="F17" s="487"/>
    </row>
    <row r="18" spans="1:6" ht="12.75">
      <c r="A18" s="488" t="s">
        <v>365</v>
      </c>
      <c r="B18" s="487" t="s">
        <v>366</v>
      </c>
      <c r="C18" s="499">
        <f>'belum menerima Akta 672'!$H$680</f>
        <v>3.75</v>
      </c>
      <c r="D18" s="499">
        <f>'belum menerima Akta 672'!$I$680</f>
        <v>0</v>
      </c>
      <c r="E18" s="505">
        <f t="shared" si="0"/>
        <v>0</v>
      </c>
      <c r="F18" s="487"/>
    </row>
    <row r="19" spans="1:6" ht="12.75">
      <c r="A19" s="488" t="s">
        <v>407</v>
      </c>
      <c r="B19" s="487" t="s">
        <v>408</v>
      </c>
      <c r="C19" s="499">
        <f>'belum menerima Akta 672'!$H$752</f>
        <v>3</v>
      </c>
      <c r="D19" s="499">
        <f>'belum menerima Akta 672'!$I$752</f>
        <v>0</v>
      </c>
      <c r="E19" s="505">
        <f t="shared" si="0"/>
        <v>0</v>
      </c>
      <c r="F19" s="487"/>
    </row>
    <row r="20" spans="1:6" ht="12.75">
      <c r="A20" s="488" t="s">
        <v>434</v>
      </c>
      <c r="B20" s="487" t="s">
        <v>435</v>
      </c>
      <c r="C20" s="499">
        <f>'belum menerima Akta 672'!$H$808</f>
        <v>3.75</v>
      </c>
      <c r="D20" s="499">
        <f>'belum menerima Akta 672'!$I$808</f>
        <v>0</v>
      </c>
      <c r="E20" s="505">
        <f t="shared" si="0"/>
        <v>0</v>
      </c>
      <c r="F20" s="487"/>
    </row>
    <row r="21" spans="1:6" ht="12.75">
      <c r="A21" s="488" t="s">
        <v>463</v>
      </c>
      <c r="B21" s="487" t="s">
        <v>464</v>
      </c>
      <c r="C21" s="499">
        <f>'belum menerima Akta 672'!$H$883</f>
        <v>3.5</v>
      </c>
      <c r="D21" s="499">
        <f>'belum menerima Akta 672'!$I$883</f>
        <v>0</v>
      </c>
      <c r="E21" s="505">
        <f t="shared" si="0"/>
        <v>0</v>
      </c>
      <c r="F21" s="487"/>
    </row>
    <row r="22" spans="1:6" ht="12.75">
      <c r="A22" s="488" t="s">
        <v>487</v>
      </c>
      <c r="B22" s="487" t="s">
        <v>488</v>
      </c>
      <c r="C22" s="499">
        <f>'belum menerima Akta 672'!$H$934</f>
        <v>5</v>
      </c>
      <c r="D22" s="499">
        <f>'belum menerima Akta 672'!$I$934</f>
        <v>0</v>
      </c>
      <c r="E22" s="505">
        <f t="shared" si="0"/>
        <v>0</v>
      </c>
      <c r="F22" s="487"/>
    </row>
    <row r="23" spans="1:6" ht="12.75">
      <c r="A23" s="488" t="s">
        <v>534</v>
      </c>
      <c r="B23" s="487" t="s">
        <v>535</v>
      </c>
      <c r="C23" s="499">
        <f>'belum menerima Akta 672'!$H$1025</f>
        <v>4.9</v>
      </c>
      <c r="D23" s="499">
        <f>'belum menerima Akta 672'!$I$1025</f>
        <v>0</v>
      </c>
      <c r="E23" s="505">
        <f t="shared" si="0"/>
        <v>0</v>
      </c>
      <c r="F23" s="487"/>
    </row>
    <row r="24" spans="1:6" ht="12.75">
      <c r="A24" s="488" t="s">
        <v>557</v>
      </c>
      <c r="B24" s="487" t="s">
        <v>1943</v>
      </c>
      <c r="C24" s="499">
        <f>'belum menerima Akta 672'!$H$1114</f>
        <v>3</v>
      </c>
      <c r="D24" s="499">
        <f>'belum menerima Akta 672'!$I$1114</f>
        <v>0</v>
      </c>
      <c r="E24" s="505">
        <f t="shared" si="0"/>
        <v>0</v>
      </c>
      <c r="F24" s="487"/>
    </row>
    <row r="25" spans="1:6" ht="12.75">
      <c r="A25" s="496"/>
      <c r="B25" s="491" t="s">
        <v>1941</v>
      </c>
      <c r="C25" s="500">
        <f>SUM(C15:C24)</f>
        <v>40</v>
      </c>
      <c r="D25" s="500">
        <f>SUM(D15:D24)</f>
        <v>0</v>
      </c>
      <c r="E25" s="506">
        <f t="shared" si="0"/>
        <v>0</v>
      </c>
      <c r="F25" s="487"/>
    </row>
    <row r="26" spans="1:6" ht="12.75">
      <c r="A26" s="1079" t="s">
        <v>1949</v>
      </c>
      <c r="B26" s="1080"/>
      <c r="C26" s="508"/>
      <c r="D26" s="508"/>
      <c r="E26" s="509"/>
      <c r="F26" s="487"/>
    </row>
    <row r="27" spans="1:6" ht="12.75">
      <c r="A27" s="488" t="s">
        <v>577</v>
      </c>
      <c r="B27" s="487" t="s">
        <v>1944</v>
      </c>
      <c r="C27" s="497">
        <f>'belum menerima Akta 672'!$H$1175</f>
        <v>8.25</v>
      </c>
      <c r="D27" s="497">
        <f>'belum menerima Akta 672'!$I$1175</f>
        <v>0</v>
      </c>
      <c r="E27" s="505">
        <f>D27/C27*100</f>
        <v>0</v>
      </c>
      <c r="F27" s="487"/>
    </row>
    <row r="28" spans="1:6" ht="12.75">
      <c r="A28" s="488" t="s">
        <v>648</v>
      </c>
      <c r="B28" s="487" t="s">
        <v>649</v>
      </c>
      <c r="C28" s="499">
        <f>'belum menerima Akta 672'!$H$1325</f>
        <v>6.75</v>
      </c>
      <c r="D28" s="499">
        <f>'belum menerima Akta 672'!$I$1325</f>
        <v>0</v>
      </c>
      <c r="E28" s="505">
        <f>D28/C28*100</f>
        <v>0</v>
      </c>
      <c r="F28" s="487"/>
    </row>
    <row r="29" spans="1:6" ht="12.75">
      <c r="A29" s="496"/>
      <c r="B29" s="491" t="s">
        <v>1941</v>
      </c>
      <c r="C29" s="500">
        <f>SUM(C27:C28)</f>
        <v>15</v>
      </c>
      <c r="D29" s="500">
        <f>SUM(D27:D28)</f>
        <v>0</v>
      </c>
      <c r="E29" s="506">
        <f>D29/C29*100</f>
        <v>0</v>
      </c>
      <c r="F29" s="487"/>
    </row>
    <row r="30" spans="1:6" ht="12.75">
      <c r="A30" s="1079" t="s">
        <v>1950</v>
      </c>
      <c r="B30" s="1080"/>
      <c r="C30" s="508"/>
      <c r="D30" s="508"/>
      <c r="E30" s="509"/>
      <c r="F30" s="487"/>
    </row>
    <row r="31" spans="1:6" ht="12.75">
      <c r="A31" s="487" t="s">
        <v>690</v>
      </c>
      <c r="B31" s="487" t="s">
        <v>691</v>
      </c>
      <c r="C31" s="497">
        <f>'belum menerima Akta 672'!$H$1440</f>
        <v>15</v>
      </c>
      <c r="D31" s="497">
        <f>'belum menerima Akta 672'!$I$1440</f>
        <v>0</v>
      </c>
      <c r="E31" s="505">
        <f>D31/C31*100</f>
        <v>0</v>
      </c>
      <c r="F31" s="487"/>
    </row>
    <row r="32" spans="1:6" ht="12.75">
      <c r="A32" s="487" t="s">
        <v>757</v>
      </c>
      <c r="B32" s="487" t="s">
        <v>758</v>
      </c>
      <c r="C32" s="497">
        <f>'belum menerima Akta 672'!$H$1680</f>
        <v>10</v>
      </c>
      <c r="D32" s="497">
        <f>'belum menerima Akta 672'!$I$1680</f>
        <v>0</v>
      </c>
      <c r="E32" s="505">
        <f>D32/C32*100</f>
        <v>0</v>
      </c>
      <c r="F32" s="487"/>
    </row>
    <row r="33" spans="1:6" ht="12.75">
      <c r="A33" s="496"/>
      <c r="B33" s="491" t="s">
        <v>1941</v>
      </c>
      <c r="C33" s="498">
        <f>SUM(C31:C32)</f>
        <v>25</v>
      </c>
      <c r="D33" s="498">
        <f>SUM(D31:D32)</f>
        <v>0</v>
      </c>
      <c r="E33" s="506">
        <f>D33/C33*100</f>
        <v>0</v>
      </c>
      <c r="F33" s="487"/>
    </row>
    <row r="35" spans="1:4" ht="12.75">
      <c r="A35" s="481"/>
      <c r="B35" s="483"/>
      <c r="C35" s="501"/>
      <c r="D35" s="501"/>
    </row>
    <row r="36" spans="1:4" ht="12.75">
      <c r="A36" s="481"/>
      <c r="B36" s="481"/>
      <c r="C36" s="502"/>
      <c r="D36" s="502"/>
    </row>
    <row r="37" spans="1:4" ht="12.75">
      <c r="A37" s="481"/>
      <c r="B37" s="481"/>
      <c r="C37" s="502"/>
      <c r="D37" s="502"/>
    </row>
    <row r="38" spans="1:4" ht="12.75">
      <c r="A38" s="481"/>
      <c r="B38" s="483" t="s">
        <v>1955</v>
      </c>
      <c r="C38" s="502"/>
      <c r="D38" s="502"/>
    </row>
    <row r="39" spans="1:4" ht="12.75">
      <c r="A39" s="481"/>
      <c r="B39" s="503" t="s">
        <v>1951</v>
      </c>
      <c r="C39" s="502"/>
      <c r="D39" s="502"/>
    </row>
    <row r="40" spans="1:4" ht="12.75">
      <c r="A40" s="481"/>
      <c r="B40" s="503" t="s">
        <v>1952</v>
      </c>
      <c r="C40" s="502"/>
      <c r="D40" s="502"/>
    </row>
    <row r="41" spans="1:4" ht="12.75">
      <c r="A41" s="481"/>
      <c r="B41" s="503" t="s">
        <v>1954</v>
      </c>
      <c r="C41" s="502"/>
      <c r="D41" s="502"/>
    </row>
    <row r="42" spans="1:4" ht="12.75">
      <c r="A42" s="481"/>
      <c r="B42" s="503" t="s">
        <v>1953</v>
      </c>
      <c r="C42" s="501"/>
      <c r="D42" s="501"/>
    </row>
    <row r="43" spans="1:4" ht="12.75">
      <c r="A43" s="481"/>
      <c r="B43" s="503"/>
      <c r="C43" s="502"/>
      <c r="D43" s="502"/>
    </row>
    <row r="44" spans="1:4" ht="12.75">
      <c r="A44" s="481"/>
      <c r="B44" s="481"/>
      <c r="C44" s="502"/>
      <c r="D44" s="502"/>
    </row>
    <row r="45" spans="1:4" ht="12.75">
      <c r="A45" s="481"/>
      <c r="B45" s="481"/>
      <c r="C45" s="502"/>
      <c r="D45" s="502"/>
    </row>
    <row r="46" spans="1:4" ht="12.75">
      <c r="A46" s="481"/>
      <c r="B46" s="484"/>
      <c r="C46" s="502"/>
      <c r="D46" s="502"/>
    </row>
    <row r="47" spans="1:4" ht="12.75">
      <c r="A47" s="481"/>
      <c r="B47" s="481"/>
      <c r="C47" s="501"/>
      <c r="D47" s="501"/>
    </row>
    <row r="48" spans="1:4" ht="12.75">
      <c r="A48" s="481"/>
      <c r="B48" s="481"/>
      <c r="C48" s="502"/>
      <c r="D48" s="502"/>
    </row>
    <row r="49" spans="1:4" ht="12.75">
      <c r="A49" s="481"/>
      <c r="B49" s="481"/>
      <c r="C49" s="502"/>
      <c r="D49" s="502"/>
    </row>
    <row r="50" spans="1:4" ht="12.75">
      <c r="A50" s="481"/>
      <c r="B50" s="481"/>
      <c r="C50" s="502"/>
      <c r="D50" s="502"/>
    </row>
    <row r="51" spans="1:4" ht="12.75">
      <c r="A51" s="481"/>
      <c r="B51" s="481"/>
      <c r="C51" s="502"/>
      <c r="D51" s="502"/>
    </row>
    <row r="52" spans="1:4" ht="12.75">
      <c r="A52" s="481"/>
      <c r="B52" s="481"/>
      <c r="C52" s="502"/>
      <c r="D52" s="502"/>
    </row>
    <row r="53" spans="1:4" ht="12.75">
      <c r="A53" s="481"/>
      <c r="B53" s="481"/>
      <c r="C53" s="502"/>
      <c r="D53" s="502"/>
    </row>
    <row r="54" spans="1:4" ht="12.75">
      <c r="A54" s="481"/>
      <c r="B54" s="481"/>
      <c r="C54" s="502"/>
      <c r="D54" s="502"/>
    </row>
    <row r="55" spans="1:4" ht="12.75">
      <c r="A55" s="481"/>
      <c r="B55" s="484"/>
      <c r="C55" s="502"/>
      <c r="D55" s="502"/>
    </row>
  </sheetData>
  <sheetProtection/>
  <mergeCells count="4">
    <mergeCell ref="A9:B9"/>
    <mergeCell ref="A14:B14"/>
    <mergeCell ref="A26:B26"/>
    <mergeCell ref="A30:B30"/>
  </mergeCells>
  <dataValidations count="1">
    <dataValidation type="list" allowBlank="1" showInputMessage="1" showErrorMessage="1" sqref="F9:F12 F15:F24 F27:F28 F31:F32">
      <formula1>$B$39:$B$42</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Gunasama</dc:creator>
  <cp:keywords/>
  <dc:description/>
  <cp:lastModifiedBy>user</cp:lastModifiedBy>
  <cp:lastPrinted>2018-05-22T04:43:02Z</cp:lastPrinted>
  <dcterms:created xsi:type="dcterms:W3CDTF">2015-03-26T01:27:53Z</dcterms:created>
  <dcterms:modified xsi:type="dcterms:W3CDTF">2018-05-22T06:06:50Z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1033-10.1.0.5601</vt:lpwstr>
  </property>
</Properties>
</file>